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heckCompatibility="1"/>
  <mc:AlternateContent xmlns:mc="http://schemas.openxmlformats.org/markup-compatibility/2006">
    <mc:Choice Requires="x15">
      <x15ac:absPath xmlns:x15ac="http://schemas.microsoft.com/office/spreadsheetml/2010/11/ac" url="/Users/marie/Dropbox/HPC/Ranking Points/"/>
    </mc:Choice>
  </mc:AlternateContent>
  <xr:revisionPtr revIDLastSave="0" documentId="13_ncr:1_{F0AA8D66-35DF-E040-A928-C3900672B45B}" xr6:coauthVersionLast="46" xr6:coauthVersionMax="46" xr10:uidLastSave="{00000000-0000-0000-0000-000000000000}"/>
  <bookViews>
    <workbookView xWindow="0" yWindow="500" windowWidth="28800" windowHeight="15940" tabRatio="500" xr2:uid="{00000000-000D-0000-FFFF-FFFF00000000}"/>
  </bookViews>
  <sheets>
    <sheet name="Cadet Junior U21" sheetId="1" r:id="rId1"/>
    <sheet name="Youth"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21" i="1" l="1"/>
  <c r="G80" i="1"/>
  <c r="G22" i="1"/>
  <c r="F26" i="1"/>
  <c r="F121" i="1" l="1"/>
  <c r="F120" i="1"/>
  <c r="F102" i="1"/>
  <c r="F96" i="1"/>
  <c r="F92" i="1"/>
  <c r="F80" i="1"/>
  <c r="F68" i="1"/>
  <c r="F52" i="1"/>
  <c r="F47" i="1"/>
  <c r="F46" i="1"/>
  <c r="F42" i="1"/>
  <c r="F40" i="1"/>
  <c r="F35" i="1"/>
  <c r="F30" i="1"/>
  <c r="F24" i="1"/>
  <c r="E75" i="1"/>
  <c r="E73" i="1"/>
  <c r="E74" i="1"/>
  <c r="H74" i="1" s="1"/>
  <c r="E72" i="1"/>
  <c r="E71" i="1"/>
  <c r="E86" i="1"/>
  <c r="E85" i="1"/>
  <c r="E8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3" i="1"/>
  <c r="E82" i="1"/>
  <c r="E81" i="1"/>
  <c r="E80" i="1"/>
  <c r="E79" i="1"/>
  <c r="E78" i="1"/>
  <c r="E77" i="1"/>
  <c r="E76" i="1"/>
  <c r="E70" i="1"/>
  <c r="E69" i="1"/>
  <c r="E68" i="1"/>
  <c r="E67" i="1"/>
  <c r="E66" i="1"/>
  <c r="E65" i="1"/>
  <c r="E64" i="1"/>
  <c r="E63"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H71" i="1" l="1"/>
  <c r="H117" i="1"/>
  <c r="H42" i="1"/>
  <c r="H69" i="1"/>
  <c r="H120" i="1"/>
  <c r="H49" i="1"/>
  <c r="H123" i="1"/>
  <c r="H122" i="1"/>
  <c r="H121" i="1"/>
  <c r="H119" i="1"/>
  <c r="H118" i="1"/>
  <c r="H116" i="1"/>
  <c r="H115" i="1"/>
  <c r="H114" i="1"/>
  <c r="H113" i="1"/>
  <c r="H112" i="1"/>
  <c r="H111" i="1"/>
  <c r="H110" i="1"/>
  <c r="H108" i="1"/>
  <c r="H109"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3" i="1"/>
  <c r="H72" i="1"/>
  <c r="H70" i="1"/>
  <c r="H68" i="1"/>
  <c r="H67" i="1"/>
  <c r="H66" i="1"/>
  <c r="H65" i="1"/>
  <c r="H64" i="1"/>
  <c r="H63" i="1"/>
  <c r="H61" i="1"/>
  <c r="H60" i="1"/>
  <c r="H59" i="1"/>
  <c r="H58" i="1"/>
  <c r="H56" i="1"/>
  <c r="H54" i="1"/>
  <c r="H57" i="1"/>
  <c r="H55" i="1"/>
  <c r="H53" i="1"/>
  <c r="H52" i="1"/>
  <c r="H51" i="1"/>
  <c r="H50" i="1"/>
  <c r="H47" i="1"/>
  <c r="H48" i="1"/>
  <c r="H46" i="1"/>
  <c r="H45" i="1"/>
  <c r="H44" i="1"/>
  <c r="H43" i="1"/>
  <c r="H41" i="1"/>
  <c r="H40" i="1"/>
  <c r="H39" i="1"/>
  <c r="H38" i="1"/>
  <c r="H37" i="1"/>
  <c r="H36" i="1"/>
  <c r="H35" i="1"/>
  <c r="H34" i="1"/>
  <c r="H30" i="1"/>
  <c r="H33" i="1"/>
  <c r="H32" i="1"/>
  <c r="H31" i="1"/>
  <c r="H29" i="1"/>
  <c r="H28" i="1"/>
  <c r="H27" i="1"/>
  <c r="H26" i="1"/>
  <c r="H25" i="1"/>
  <c r="H24" i="1"/>
  <c r="H23" i="1"/>
  <c r="H22" i="1"/>
  <c r="H21" i="1"/>
  <c r="H20" i="1"/>
  <c r="H19" i="1"/>
  <c r="H18" i="1"/>
  <c r="H17" i="1"/>
  <c r="H16" i="1"/>
  <c r="H14" i="1"/>
  <c r="H15" i="1"/>
</calcChain>
</file>

<file path=xl/sharedStrings.xml><?xml version="1.0" encoding="utf-8"?>
<sst xmlns="http://schemas.openxmlformats.org/spreadsheetml/2006/main" count="388" uniqueCount="320">
  <si>
    <t>Division</t>
  </si>
  <si>
    <t>Last Name</t>
  </si>
  <si>
    <t>First Name</t>
  </si>
  <si>
    <t>Total</t>
  </si>
  <si>
    <t>Female</t>
  </si>
  <si>
    <t>Cadet</t>
  </si>
  <si>
    <t>Rochette</t>
  </si>
  <si>
    <t>Megan</t>
  </si>
  <si>
    <t>Junior</t>
  </si>
  <si>
    <t>Heenan</t>
  </si>
  <si>
    <t>Darbyanh</t>
  </si>
  <si>
    <t>U21</t>
  </si>
  <si>
    <t>Melissa</t>
  </si>
  <si>
    <t>Male</t>
  </si>
  <si>
    <t>Rivest</t>
  </si>
  <si>
    <t>Category</t>
  </si>
  <si>
    <t>-47kg</t>
  </si>
  <si>
    <t>-54kg</t>
  </si>
  <si>
    <t>+54kg</t>
  </si>
  <si>
    <t>Sokolovski</t>
  </si>
  <si>
    <t>Anna</t>
  </si>
  <si>
    <t>Yamina</t>
  </si>
  <si>
    <t>Lam</t>
  </si>
  <si>
    <t>Caitlyn</t>
  </si>
  <si>
    <t>-48kg</t>
  </si>
  <si>
    <t>-53kg</t>
  </si>
  <si>
    <t>-59kg</t>
  </si>
  <si>
    <t>+59kg</t>
  </si>
  <si>
    <t>Chan</t>
  </si>
  <si>
    <t>Natasha</t>
  </si>
  <si>
    <t>Mayan</t>
  </si>
  <si>
    <t>Parvin</t>
  </si>
  <si>
    <t>Poirier</t>
  </si>
  <si>
    <t>Audrey</t>
  </si>
  <si>
    <t>Fidyk</t>
  </si>
  <si>
    <t>Robin</t>
  </si>
  <si>
    <t>-50kg</t>
  </si>
  <si>
    <t>-55kg</t>
  </si>
  <si>
    <t>-61kg</t>
  </si>
  <si>
    <t>-68kg</t>
  </si>
  <si>
    <t>+68kg</t>
  </si>
  <si>
    <t>Carrière</t>
  </si>
  <si>
    <t>Véronique</t>
  </si>
  <si>
    <t>-52kg</t>
  </si>
  <si>
    <t>-57kg</t>
  </si>
  <si>
    <t>-63kg</t>
  </si>
  <si>
    <t>-70kg</t>
  </si>
  <si>
    <t>+70kg</t>
  </si>
  <si>
    <t>Kole</t>
  </si>
  <si>
    <t>Cloutier</t>
  </si>
  <si>
    <t>Loïc</t>
  </si>
  <si>
    <t>Plunkett</t>
  </si>
  <si>
    <t>Michael</t>
  </si>
  <si>
    <t>Deveau</t>
  </si>
  <si>
    <t>Lahaie</t>
  </si>
  <si>
    <t>Jérémi</t>
  </si>
  <si>
    <t>Berretta</t>
  </si>
  <si>
    <t>Tyler</t>
  </si>
  <si>
    <t>-76kg</t>
  </si>
  <si>
    <t>+76kg</t>
  </si>
  <si>
    <t>Zipenco</t>
  </si>
  <si>
    <t>Gari</t>
  </si>
  <si>
    <t>Chenard</t>
  </si>
  <si>
    <t>Jérémy</t>
  </si>
  <si>
    <t>Maxym-Olivier</t>
  </si>
  <si>
    <t>Coady</t>
  </si>
  <si>
    <t>Christopher</t>
  </si>
  <si>
    <t>Aguilera</t>
  </si>
  <si>
    <t>Fernando</t>
  </si>
  <si>
    <t>-60kg</t>
  </si>
  <si>
    <t>-67kg</t>
  </si>
  <si>
    <t>-75kg</t>
  </si>
  <si>
    <t>-84kg</t>
  </si>
  <si>
    <t>+84kg</t>
  </si>
  <si>
    <t>Alexandre</t>
  </si>
  <si>
    <t>Lahyanssa</t>
  </si>
  <si>
    <t xml:space="preserve"> </t>
  </si>
  <si>
    <t>Diaz</t>
  </si>
  <si>
    <t>Valeria</t>
  </si>
  <si>
    <t>Fahey</t>
  </si>
  <si>
    <t>Jade</t>
  </si>
  <si>
    <t>Santos</t>
  </si>
  <si>
    <t>Veillette</t>
  </si>
  <si>
    <t>Jessica</t>
  </si>
  <si>
    <t>Sénéchal</t>
  </si>
  <si>
    <t>Catherine</t>
  </si>
  <si>
    <t>Maya</t>
  </si>
  <si>
    <t>Halidi</t>
  </si>
  <si>
    <t>Sophiat-Gracias</t>
  </si>
  <si>
    <t>Nouri</t>
  </si>
  <si>
    <t>Setareh</t>
  </si>
  <si>
    <t>Lemoyne-Elliott</t>
  </si>
  <si>
    <t>Christina</t>
  </si>
  <si>
    <t>Gomez-Lalonde</t>
  </si>
  <si>
    <t>Angelica</t>
  </si>
  <si>
    <t>Small</t>
  </si>
  <si>
    <t>Ethan</t>
  </si>
  <si>
    <t>Dylan</t>
  </si>
  <si>
    <t>Saito</t>
  </si>
  <si>
    <t>Zack</t>
  </si>
  <si>
    <t>MacMillan</t>
  </si>
  <si>
    <t>Telyaev</t>
  </si>
  <si>
    <t>David</t>
  </si>
  <si>
    <t>Lafleur</t>
  </si>
  <si>
    <t>Hugo</t>
  </si>
  <si>
    <t>Liberman</t>
  </si>
  <si>
    <t>Etay</t>
  </si>
  <si>
    <t>Khela</t>
  </si>
  <si>
    <t>Jasraj</t>
  </si>
  <si>
    <t>Cole</t>
  </si>
  <si>
    <t>Carter</t>
  </si>
  <si>
    <t>Mouloudj</t>
  </si>
  <si>
    <t>Ahmed</t>
  </si>
  <si>
    <t>Alex</t>
  </si>
  <si>
    <t>Khodabakhshi</t>
  </si>
  <si>
    <t>Parsa</t>
  </si>
  <si>
    <t>Loic</t>
  </si>
  <si>
    <t>Altinbaeva</t>
  </si>
  <si>
    <t>Alina</t>
  </si>
  <si>
    <t>Sahib</t>
  </si>
  <si>
    <t>Deane</t>
  </si>
  <si>
    <t>Olivia</t>
  </si>
  <si>
    <t>Haouaoui</t>
  </si>
  <si>
    <t>Layan</t>
  </si>
  <si>
    <t>Grandea</t>
  </si>
  <si>
    <t>Angelia-Louise</t>
  </si>
  <si>
    <t>Gharaei</t>
  </si>
  <si>
    <t>Mahta</t>
  </si>
  <si>
    <t>Porter</t>
  </si>
  <si>
    <t>Sydney</t>
  </si>
  <si>
    <t>Ghamooshi</t>
  </si>
  <si>
    <t>Mahdis</t>
  </si>
  <si>
    <t>Aulakh</t>
  </si>
  <si>
    <t>Ilisha</t>
  </si>
  <si>
    <t>Lawrance</t>
  </si>
  <si>
    <t>Sophie</t>
  </si>
  <si>
    <t>Curina</t>
  </si>
  <si>
    <t>Sofia</t>
  </si>
  <si>
    <t>Jada</t>
  </si>
  <si>
    <t>Barrett</t>
  </si>
  <si>
    <t>Brodie</t>
  </si>
  <si>
    <t>Malia</t>
  </si>
  <si>
    <t>Dixon</t>
  </si>
  <si>
    <t>Kristin</t>
  </si>
  <si>
    <t>Vicente</t>
  </si>
  <si>
    <t>Nicole</t>
  </si>
  <si>
    <t>Jacques</t>
  </si>
  <si>
    <t>Emmanuelle</t>
  </si>
  <si>
    <t>Montano</t>
  </si>
  <si>
    <t>Lina</t>
  </si>
  <si>
    <t>Niet</t>
  </si>
  <si>
    <t>Angel</t>
  </si>
  <si>
    <t>Fallis</t>
  </si>
  <si>
    <t>Susanah</t>
  </si>
  <si>
    <t>Virk</t>
  </si>
  <si>
    <t>Maansi</t>
  </si>
  <si>
    <t>Fell</t>
  </si>
  <si>
    <t>Danae</t>
  </si>
  <si>
    <t>Sims</t>
  </si>
  <si>
    <t>Alicia</t>
  </si>
  <si>
    <t>Werner</t>
  </si>
  <si>
    <t>Jennifer</t>
  </si>
  <si>
    <t>Beauregard</t>
  </si>
  <si>
    <t>Pénélope</t>
  </si>
  <si>
    <t>Lalonde</t>
  </si>
  <si>
    <t>Murielle</t>
  </si>
  <si>
    <t>Laferrière</t>
  </si>
  <si>
    <t>Yasmine</t>
  </si>
  <si>
    <t>Jeremy</t>
  </si>
  <si>
    <t>Mata</t>
  </si>
  <si>
    <t>Gabriel</t>
  </si>
  <si>
    <t>Dehiles</t>
  </si>
  <si>
    <t>Anis</t>
  </si>
  <si>
    <t>Mossavat</t>
  </si>
  <si>
    <t>Noah</t>
  </si>
  <si>
    <t>Marois</t>
  </si>
  <si>
    <t>Miguel</t>
  </si>
  <si>
    <t>McLean</t>
  </si>
  <si>
    <t>Ilya</t>
  </si>
  <si>
    <t>Basque</t>
  </si>
  <si>
    <t>Adrien</t>
  </si>
  <si>
    <t>Ivanov</t>
  </si>
  <si>
    <t>Galaman</t>
  </si>
  <si>
    <t>Daniel</t>
  </si>
  <si>
    <t>Nguyen</t>
  </si>
  <si>
    <t>Regan</t>
  </si>
  <si>
    <t>Roy</t>
  </si>
  <si>
    <t>Jean-Nicolas</t>
  </si>
  <si>
    <t>Smith</t>
  </si>
  <si>
    <t>Hayden</t>
  </si>
  <si>
    <t>Tajaddoditalab</t>
  </si>
  <si>
    <t>Amir</t>
  </si>
  <si>
    <t>Vang</t>
  </si>
  <si>
    <t>Benjamin</t>
  </si>
  <si>
    <t>Sighir</t>
  </si>
  <si>
    <t>Hamza</t>
  </si>
  <si>
    <t>Hiscock</t>
  </si>
  <si>
    <t>Brian</t>
  </si>
  <si>
    <t>Rubayi</t>
  </si>
  <si>
    <t>Sheja</t>
  </si>
  <si>
    <t>Barnes</t>
  </si>
  <si>
    <t>Kyle</t>
  </si>
  <si>
    <t>Zinger</t>
  </si>
  <si>
    <t>Shon</t>
  </si>
  <si>
    <t>Riley</t>
  </si>
  <si>
    <t>Côté</t>
  </si>
  <si>
    <t>Thierry</t>
  </si>
  <si>
    <t>Hocquard</t>
  </si>
  <si>
    <t>Alec</t>
  </si>
  <si>
    <t>Shisseh</t>
  </si>
  <si>
    <t>Reda</t>
  </si>
  <si>
    <t>Savard-Gobard</t>
  </si>
  <si>
    <t>Steeven-Jonathan</t>
  </si>
  <si>
    <t>Laplante</t>
  </si>
  <si>
    <t>Jérémie</t>
  </si>
  <si>
    <t>Alem</t>
  </si>
  <si>
    <t>Yahya</t>
  </si>
  <si>
    <t>Collette</t>
  </si>
  <si>
    <t>Anthony</t>
  </si>
  <si>
    <t>Merritt</t>
  </si>
  <si>
    <t>Chobanian</t>
  </si>
  <si>
    <t>Armen</t>
  </si>
  <si>
    <t>Khaleghpanah</t>
  </si>
  <si>
    <t>Aryan</t>
  </si>
  <si>
    <t>St-Germain</t>
  </si>
  <si>
    <t>Rémi</t>
  </si>
  <si>
    <t>Assli</t>
  </si>
  <si>
    <t>Dhia-Eddine</t>
  </si>
  <si>
    <t>Menard</t>
  </si>
  <si>
    <t>Lucas</t>
  </si>
  <si>
    <t>Abdoun</t>
  </si>
  <si>
    <t>Ilyes</t>
  </si>
  <si>
    <t>Mony</t>
  </si>
  <si>
    <t>Nicolas</t>
  </si>
  <si>
    <t>Émile</t>
  </si>
  <si>
    <t>Sehmi</t>
  </si>
  <si>
    <t>Ihaza</t>
  </si>
  <si>
    <t>Peter</t>
  </si>
  <si>
    <t>Youth</t>
  </si>
  <si>
    <t>Gold</t>
  </si>
  <si>
    <t>Silver</t>
  </si>
  <si>
    <t>Bronze (3)</t>
  </si>
  <si>
    <t>Bronze (4)</t>
  </si>
  <si>
    <t>-42kg</t>
  </si>
  <si>
    <t>+47kg</t>
  </si>
  <si>
    <t>-40kg</t>
  </si>
  <si>
    <t>-45kg</t>
  </si>
  <si>
    <t>+55kg</t>
  </si>
  <si>
    <t>Desrosiers</t>
  </si>
  <si>
    <t>Molly</t>
  </si>
  <si>
    <t>Monfiston</t>
  </si>
  <si>
    <t>Melody</t>
  </si>
  <si>
    <t>Lublin</t>
  </si>
  <si>
    <t>Elliott</t>
  </si>
  <si>
    <t>Annika-Ocean</t>
  </si>
  <si>
    <t>Charlotte</t>
  </si>
  <si>
    <t>Mokdad</t>
  </si>
  <si>
    <t>Maroua</t>
  </si>
  <si>
    <t>Temoe</t>
  </si>
  <si>
    <t>Genelle</t>
  </si>
  <si>
    <t>Sharesee</t>
  </si>
  <si>
    <t>Gauvin</t>
  </si>
  <si>
    <t>Lucia</t>
  </si>
  <si>
    <t>Brooklyn</t>
  </si>
  <si>
    <t>Laroche</t>
  </si>
  <si>
    <t>Andres</t>
  </si>
  <si>
    <t>Helena</t>
  </si>
  <si>
    <t>Tanahara</t>
  </si>
  <si>
    <t>Skyler</t>
  </si>
  <si>
    <t>Verhulst</t>
  </si>
  <si>
    <t>Rathnayake</t>
  </si>
  <si>
    <t>Helitha</t>
  </si>
  <si>
    <t>Hassan</t>
  </si>
  <si>
    <t>Julian</t>
  </si>
  <si>
    <t>Tomusange</t>
  </si>
  <si>
    <t>Anandkumar</t>
  </si>
  <si>
    <t>Vikrant</t>
  </si>
  <si>
    <t>Karmveer</t>
  </si>
  <si>
    <t>Johal</t>
  </si>
  <si>
    <t>Wynne</t>
  </si>
  <si>
    <t>Bhandol</t>
  </si>
  <si>
    <t>Takdeer</t>
  </si>
  <si>
    <t>Knickle</t>
  </si>
  <si>
    <t>Ott</t>
  </si>
  <si>
    <t>Brayden</t>
  </si>
  <si>
    <t>Moore</t>
  </si>
  <si>
    <t>Richard</t>
  </si>
  <si>
    <t>Ryan</t>
  </si>
  <si>
    <t>Alkurdi</t>
  </si>
  <si>
    <t>Gassan</t>
  </si>
  <si>
    <t>Pourgoutzidis</t>
  </si>
  <si>
    <t>Matteo</t>
  </si>
  <si>
    <t>Friedman</t>
  </si>
  <si>
    <t>Gharzeldin</t>
  </si>
  <si>
    <t>Kinan</t>
  </si>
  <si>
    <t>Sutherland</t>
  </si>
  <si>
    <t>Jaime</t>
  </si>
  <si>
    <t>Nathan</t>
  </si>
  <si>
    <t>Thind</t>
  </si>
  <si>
    <t>Soehardhi</t>
  </si>
  <si>
    <t>EVENT DATE</t>
  </si>
  <si>
    <t>COVID-19 DEPRECIATION DATE (50%)</t>
  </si>
  <si>
    <t>COVID-19 EXTENSION EXPIRY DATE</t>
  </si>
  <si>
    <t>MAY 3-5/19</t>
  </si>
  <si>
    <t>AUG 29-SEPT 1/19</t>
  </si>
  <si>
    <t>OCT 23-27/19</t>
  </si>
  <si>
    <t>JUL 2/21</t>
  </si>
  <si>
    <t>NOV 2/21</t>
  </si>
  <si>
    <t>N/A</t>
  </si>
  <si>
    <t>2019 Nationals</t>
  </si>
  <si>
    <t>2019 Jr Pan Ams</t>
  </si>
  <si>
    <t>2019 Jr Worlds</t>
  </si>
  <si>
    <t>DEPRECIATED 50% ON MAY 1/20</t>
  </si>
  <si>
    <t>DEPRECIATED 50% ON SEPT 1/20</t>
  </si>
  <si>
    <t>DEPRECIATED 50% ON OCT 27/20</t>
  </si>
  <si>
    <t>FURTHER DEPRECIATE (50%) ON OCT 27/21</t>
  </si>
  <si>
    <r>
      <rPr>
        <b/>
        <u/>
        <sz val="12"/>
        <color rgb="FFFF0000"/>
        <rFont val="Calibri (Body)"/>
      </rPr>
      <t>COVID-19 DEPRECIATION &amp; EXTENSION:</t>
    </r>
    <r>
      <rPr>
        <sz val="12"/>
        <color theme="1"/>
        <rFont val="Calibri"/>
        <family val="2"/>
        <scheme val="minor"/>
      </rPr>
      <t xml:space="preserve">
Karate Canada has implemented the following changes so that Junior athletes enter the planned combined 2021 National Championships on July 2-4 with the point allocations that they would have entered the cancelled 2020 Jr Nationals May 1-3 with, decayed by 50%.
To achieve this, Karate Canada has adopted the following specific actions:
1.  The expiry date of the point allocations is being extended for a period equal to the time between the start of the cancelled 2020 Junior National Championships (May 1, 2020) and the start of the planned combined 2021 Nationals Championships (July 2, 2021).  This period is equal to 14 months plus one day.
2.     All points subjected to this extension will decay by 50% of their original value. A point decay of this amount is common practise in Karate Canada and the WKF for points that extend into the second year of validity.
For clarity, the changes above do not mean that the total value of an athlete's points as of the start of the cancelled 2020 Junior Championships is extended for 14 months and 1 day. Instead, each discrete event point allocation earned by an athlete before May 1, 2020 (and still valid at that date) is being extended for 14 months plus one day. This means that points earned on  April 1, 2019, will decay to zero on June 2, 2021 (14 months plus one day). The same would happen for points earned in May 2019, June 2019 and all months until July of 2020, respecting the fact that the last Junior National Team point-earning event was the 2019 Junior World Championships, held October 23-27. </t>
    </r>
  </si>
  <si>
    <t>2020-21 Junior National Team Ranking Points - Kumite</t>
  </si>
  <si>
    <t>DEC 28/22</t>
  </si>
  <si>
    <t>DEPRECIATION DATE (50%) FOR TOP 8 (WORLDS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</si>
</sst>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theme="1"/>
      <name val="Calibri"/>
      <family val="2"/>
      <scheme val="minor"/>
    </font>
    <font>
      <sz val="8"/>
      <name val="Calibri"/>
      <family val="2"/>
      <scheme val="minor"/>
    </font>
    <font>
      <b/>
      <sz val="16"/>
      <color theme="1"/>
      <name val="Calibri"/>
      <family val="2"/>
      <scheme val="minor"/>
    </font>
    <font>
      <sz val="16"/>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2"/>
      <color rgb="FFFF0000"/>
      <name val="Calibri"/>
      <family val="2"/>
      <scheme val="minor"/>
    </font>
    <font>
      <b/>
      <sz val="12"/>
      <color rgb="FFFF0000"/>
      <name val="Calibri"/>
      <family val="2"/>
      <scheme val="minor"/>
    </font>
    <font>
      <b/>
      <u/>
      <sz val="12"/>
      <color rgb="FFFF0000"/>
      <name val="Calibri (Body)"/>
    </font>
  </fonts>
  <fills count="5">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ACBACA"/>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indexed="64"/>
      </bottom>
      <diagonal/>
    </border>
    <border>
      <left/>
      <right/>
      <top/>
      <bottom style="medium">
        <color indexed="64"/>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0">
    <xf numFmtId="0" fontId="0" fillId="0" borderId="0" xfId="0"/>
    <xf numFmtId="0" fontId="0" fillId="0" borderId="0" xfId="0" applyFill="1"/>
    <xf numFmtId="0" fontId="1" fillId="0" borderId="0" xfId="0" applyFont="1" applyFill="1" applyBorder="1" applyAlignment="1">
      <alignment horizontal="center" vertical="center"/>
    </xf>
    <xf numFmtId="14" fontId="0" fillId="0" borderId="0" xfId="0" applyNumberFormat="1" applyFill="1"/>
    <xf numFmtId="0" fontId="0" fillId="0" borderId="19" xfId="0" applyFill="1" applyBorder="1"/>
    <xf numFmtId="0" fontId="0" fillId="0" borderId="12" xfId="0" applyFill="1" applyBorder="1" applyAlignment="1">
      <alignment horizontal="center"/>
    </xf>
    <xf numFmtId="0" fontId="0" fillId="0" borderId="19" xfId="0" applyFont="1" applyFill="1" applyBorder="1"/>
    <xf numFmtId="0" fontId="0" fillId="0" borderId="19" xfId="0" applyFont="1" applyFill="1" applyBorder="1" applyAlignment="1">
      <alignment horizontal="center"/>
    </xf>
    <xf numFmtId="0" fontId="0" fillId="0" borderId="12" xfId="0" applyFont="1" applyFill="1" applyBorder="1" applyAlignment="1">
      <alignment horizontal="center"/>
    </xf>
    <xf numFmtId="0" fontId="0" fillId="0" borderId="20" xfId="0" applyFill="1" applyBorder="1"/>
    <xf numFmtId="0" fontId="0" fillId="0" borderId="21" xfId="0" applyFill="1" applyBorder="1" applyAlignment="1">
      <alignment horizontal="center"/>
    </xf>
    <xf numFmtId="0" fontId="0" fillId="0" borderId="16" xfId="0" applyFont="1" applyFill="1" applyBorder="1"/>
    <xf numFmtId="0" fontId="0" fillId="0" borderId="16" xfId="0" applyFont="1" applyFill="1" applyBorder="1" applyAlignment="1">
      <alignment horizontal="center"/>
    </xf>
    <xf numFmtId="0" fontId="0" fillId="0" borderId="22" xfId="0" applyFont="1" applyFill="1" applyBorder="1" applyAlignment="1">
      <alignment horizontal="center"/>
    </xf>
    <xf numFmtId="0" fontId="0" fillId="0" borderId="14" xfId="0" applyFont="1" applyFill="1" applyBorder="1"/>
    <xf numFmtId="0" fontId="0" fillId="0" borderId="20" xfId="0" applyFont="1" applyFill="1" applyBorder="1"/>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0" xfId="0" applyFont="1" applyFill="1" applyBorder="1" applyAlignment="1">
      <alignment horizontal="center"/>
    </xf>
    <xf numFmtId="0" fontId="0" fillId="2" borderId="19" xfId="0" applyFill="1" applyBorder="1"/>
    <xf numFmtId="0" fontId="0" fillId="2" borderId="12" xfId="0" applyFill="1" applyBorder="1" applyAlignment="1">
      <alignment horizontal="center"/>
    </xf>
    <xf numFmtId="0" fontId="0" fillId="2" borderId="23" xfId="0" applyFill="1" applyBorder="1" applyAlignment="1">
      <alignment horizontal="center"/>
    </xf>
    <xf numFmtId="0" fontId="0" fillId="2" borderId="18" xfId="0" applyFill="1" applyBorder="1"/>
    <xf numFmtId="0" fontId="0" fillId="3" borderId="13" xfId="0" applyFill="1" applyBorder="1"/>
    <xf numFmtId="0" fontId="0" fillId="3" borderId="23" xfId="0" applyFill="1" applyBorder="1" applyAlignment="1">
      <alignment horizontal="center"/>
    </xf>
    <xf numFmtId="0" fontId="0" fillId="3" borderId="19" xfId="0" applyFill="1" applyBorder="1"/>
    <xf numFmtId="0" fontId="0" fillId="3" borderId="12" xfId="0" applyFill="1" applyBorder="1" applyAlignment="1">
      <alignment horizontal="center"/>
    </xf>
    <xf numFmtId="0" fontId="7" fillId="0" borderId="19" xfId="0" applyFont="1" applyFill="1" applyBorder="1"/>
    <xf numFmtId="0" fontId="0" fillId="0" borderId="19" xfId="0" applyFont="1" applyFill="1" applyBorder="1" applyAlignment="1">
      <alignment horizontal="left"/>
    </xf>
    <xf numFmtId="0" fontId="0" fillId="0" borderId="13" xfId="0" applyFont="1" applyFill="1" applyBorder="1"/>
    <xf numFmtId="0" fontId="0" fillId="0" borderId="13" xfId="0" applyFont="1" applyFill="1" applyBorder="1" applyAlignment="1">
      <alignment horizontal="center"/>
    </xf>
    <xf numFmtId="0" fontId="0" fillId="0" borderId="23" xfId="0" applyFont="1" applyFill="1" applyBorder="1" applyAlignment="1">
      <alignment horizontal="center"/>
    </xf>
    <xf numFmtId="49" fontId="1" fillId="0" borderId="0" xfId="0" applyNumberFormat="1" applyFont="1" applyFill="1" applyAlignment="1">
      <alignment horizontal="center"/>
    </xf>
    <xf numFmtId="0" fontId="0" fillId="0" borderId="0" xfId="0" applyFill="1" applyAlignment="1">
      <alignment horizontal="center"/>
    </xf>
    <xf numFmtId="0" fontId="0" fillId="0" borderId="18" xfId="0" applyFont="1" applyFill="1" applyBorder="1"/>
    <xf numFmtId="0" fontId="0" fillId="0" borderId="18" xfId="0" applyFont="1" applyFill="1" applyBorder="1" applyAlignment="1">
      <alignment horizontal="center"/>
    </xf>
    <xf numFmtId="0" fontId="0" fillId="0" borderId="11" xfId="0" applyFont="1" applyFill="1" applyBorder="1" applyAlignment="1">
      <alignment horizontal="center"/>
    </xf>
    <xf numFmtId="0" fontId="1" fillId="0" borderId="1" xfId="0" applyFont="1" applyFill="1" applyBorder="1" applyAlignment="1">
      <alignment vertical="center"/>
    </xf>
    <xf numFmtId="0" fontId="0" fillId="0" borderId="0" xfId="0" applyFill="1" applyAlignment="1">
      <alignment vertical="center"/>
    </xf>
    <xf numFmtId="0" fontId="1" fillId="0" borderId="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9" xfId="0" applyFont="1" applyFill="1" applyBorder="1" applyAlignment="1">
      <alignment vertical="center"/>
    </xf>
    <xf numFmtId="49" fontId="1" fillId="0" borderId="29" xfId="0" applyNumberFormat="1" applyFont="1" applyFill="1" applyBorder="1" applyAlignment="1">
      <alignment horizontal="center" vertical="center"/>
    </xf>
    <xf numFmtId="0" fontId="0" fillId="0" borderId="0" xfId="0" applyFill="1" applyBorder="1" applyAlignment="1">
      <alignment vertical="center"/>
    </xf>
    <xf numFmtId="0" fontId="1" fillId="0" borderId="0" xfId="0" applyFont="1" applyFill="1" applyBorder="1" applyAlignment="1">
      <alignment vertical="center"/>
    </xf>
    <xf numFmtId="49" fontId="1" fillId="0" borderId="0" xfId="0" applyNumberFormat="1" applyFont="1" applyFill="1" applyBorder="1" applyAlignment="1">
      <alignment horizontal="center" vertical="center"/>
    </xf>
    <xf numFmtId="0" fontId="1" fillId="0" borderId="1" xfId="0" applyFont="1" applyBorder="1" applyAlignment="1">
      <alignment wrapText="1"/>
    </xf>
    <xf numFmtId="0" fontId="1" fillId="0" borderId="31" xfId="0" applyFont="1" applyFill="1" applyBorder="1" applyAlignment="1">
      <alignment vertical="center"/>
    </xf>
    <xf numFmtId="49" fontId="1" fillId="0" borderId="31" xfId="0" applyNumberFormat="1" applyFont="1" applyFill="1" applyBorder="1" applyAlignment="1">
      <alignment horizontal="center" vertical="center"/>
    </xf>
    <xf numFmtId="0" fontId="1" fillId="0" borderId="30" xfId="0" applyFont="1" applyFill="1" applyBorder="1" applyAlignment="1">
      <alignment vertical="center"/>
    </xf>
    <xf numFmtId="0" fontId="8" fillId="0" borderId="0" xfId="0" applyFont="1" applyFill="1" applyAlignment="1">
      <alignmen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 xfId="0" applyFont="1" applyFill="1" applyBorder="1" applyAlignment="1">
      <alignment horizontal="center" vertical="center" wrapText="1"/>
    </xf>
    <xf numFmtId="0" fontId="9" fillId="0" borderId="3" xfId="0" applyFont="1" applyBorder="1" applyAlignment="1">
      <alignment horizontal="center" wrapText="1"/>
    </xf>
    <xf numFmtId="0" fontId="9" fillId="0" borderId="26" xfId="0" applyFont="1" applyBorder="1" applyAlignment="1">
      <alignment horizontal="center" wrapText="1"/>
    </xf>
    <xf numFmtId="0" fontId="1" fillId="0" borderId="3" xfId="0" applyFont="1" applyBorder="1" applyAlignment="1">
      <alignment horizontal="center" wrapText="1"/>
    </xf>
    <xf numFmtId="0" fontId="1" fillId="0" borderId="26" xfId="0" applyFont="1" applyBorder="1" applyAlignment="1">
      <alignment horizontal="center" wrapText="1"/>
    </xf>
    <xf numFmtId="0" fontId="1" fillId="0" borderId="26" xfId="0" applyFont="1" applyFill="1" applyBorder="1" applyAlignment="1">
      <alignment horizontal="center" wrapText="1"/>
    </xf>
    <xf numFmtId="0" fontId="1" fillId="0" borderId="1" xfId="0" applyFont="1" applyFill="1" applyBorder="1" applyAlignment="1">
      <alignment horizontal="center" wrapText="1"/>
    </xf>
    <xf numFmtId="49" fontId="3" fillId="0" borderId="0" xfId="0" applyNumberFormat="1" applyFont="1" applyFill="1" applyAlignment="1">
      <alignment horizontal="center"/>
    </xf>
    <xf numFmtId="0" fontId="4" fillId="0" borderId="0" xfId="0" applyFont="1" applyFill="1" applyAlignment="1">
      <alignment horizontal="center"/>
    </xf>
    <xf numFmtId="49" fontId="1" fillId="0" borderId="16"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4" xfId="0" applyNumberFormat="1" applyFont="1" applyFill="1" applyBorder="1" applyAlignment="1">
      <alignment horizontal="center" vertical="center"/>
    </xf>
    <xf numFmtId="0" fontId="1" fillId="4" borderId="27" xfId="0" applyFont="1" applyFill="1" applyBorder="1" applyAlignment="1">
      <alignment horizontal="center" wrapText="1"/>
    </xf>
    <xf numFmtId="0" fontId="1" fillId="4" borderId="26" xfId="0" applyFont="1" applyFill="1" applyBorder="1" applyAlignment="1">
      <alignment horizontal="center" wrapText="1"/>
    </xf>
    <xf numFmtId="0" fontId="1" fillId="4" borderId="28" xfId="0" applyFont="1" applyFill="1" applyBorder="1" applyAlignment="1">
      <alignment horizontal="center" wrapText="1"/>
    </xf>
    <xf numFmtId="0" fontId="1"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9" xfId="0"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4" borderId="27" xfId="0" applyFont="1" applyFill="1" applyBorder="1" applyAlignment="1">
      <alignment horizontal="center"/>
    </xf>
    <xf numFmtId="0" fontId="1" fillId="4" borderId="26" xfId="0" applyFont="1" applyFill="1" applyBorder="1" applyAlignment="1">
      <alignment horizontal="center"/>
    </xf>
    <xf numFmtId="0" fontId="0" fillId="4" borderId="26" xfId="0" applyFont="1" applyFill="1" applyBorder="1" applyAlignment="1">
      <alignment horizontal="center"/>
    </xf>
    <xf numFmtId="0" fontId="0" fillId="4" borderId="28" xfId="0" applyFont="1" applyFill="1" applyBorder="1" applyAlignment="1">
      <alignment horizontal="center"/>
    </xf>
    <xf numFmtId="0" fontId="1"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4" fontId="0" fillId="0" borderId="0" xfId="0" applyNumberFormat="1" applyFill="1" applyAlignment="1">
      <alignment horizontal="left" wrapText="1"/>
    </xf>
    <xf numFmtId="14" fontId="0" fillId="0" borderId="0" xfId="0" applyNumberFormat="1" applyFill="1" applyAlignment="1">
      <alignment horizontal="left"/>
    </xf>
    <xf numFmtId="0" fontId="1"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1" fillId="0" borderId="2" xfId="0" applyFont="1" applyFill="1" applyBorder="1" applyAlignment="1">
      <alignment horizontal="center"/>
    </xf>
    <xf numFmtId="0" fontId="1" fillId="0" borderId="5" xfId="0" applyFont="1" applyFill="1" applyBorder="1" applyAlignment="1">
      <alignment horizontal="center"/>
    </xf>
    <xf numFmtId="0" fontId="0" fillId="0" borderId="5" xfId="0" applyFill="1" applyBorder="1" applyAlignment="1">
      <alignment horizontal="center"/>
    </xf>
    <xf numFmtId="0" fontId="0" fillId="0" borderId="4" xfId="0" applyFill="1" applyBorder="1" applyAlignment="1">
      <alignment horizontal="center"/>
    </xf>
    <xf numFmtId="0" fontId="1" fillId="0" borderId="4" xfId="0" applyFont="1" applyFill="1" applyBorder="1" applyAlignment="1">
      <alignment horizontal="center"/>
    </xf>
    <xf numFmtId="0" fontId="1"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49" fontId="1" fillId="3" borderId="13" xfId="0" applyNumberFormat="1"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49" fontId="1" fillId="2" borderId="16" xfId="0" applyNumberFormat="1"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10" xfId="0" applyFill="1" applyBorder="1" applyAlignment="1">
      <alignment horizontal="center" vertical="center"/>
    </xf>
    <xf numFmtId="49" fontId="1" fillId="2" borderId="13" xfId="0" applyNumberFormat="1" applyFont="1"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17163</xdr:colOff>
      <xdr:row>0</xdr:row>
      <xdr:rowOff>171622</xdr:rowOff>
    </xdr:from>
    <xdr:to>
      <xdr:col>6</xdr:col>
      <xdr:colOff>104347</xdr:colOff>
      <xdr:row>3</xdr:row>
      <xdr:rowOff>57229</xdr:rowOff>
    </xdr:to>
    <xdr:pic>
      <xdr:nvPicPr>
        <xdr:cNvPr id="4" name="Picture 3">
          <a:extLst>
            <a:ext uri="{FF2B5EF4-FFF2-40B4-BE49-F238E27FC236}">
              <a16:creationId xmlns:a16="http://schemas.microsoft.com/office/drawing/2014/main" id="{B4038024-6305-EA48-BE8A-3A8092CE5F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7568" y="171622"/>
          <a:ext cx="5596238" cy="13958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125"/>
  <sheetViews>
    <sheetView tabSelected="1" topLeftCell="A6" zoomScale="110" zoomScaleNormal="110" zoomScalePageLayoutView="74" workbookViewId="0">
      <pane xSplit="5" ySplit="6" topLeftCell="F94" activePane="bottomRight" state="frozen"/>
      <selection activeCell="A6" sqref="A6"/>
      <selection pane="topRight" activeCell="F6" sqref="F6"/>
      <selection pane="bottomLeft" activeCell="A12" sqref="A12"/>
      <selection pane="bottomRight" activeCell="H108" sqref="H108"/>
    </sheetView>
  </sheetViews>
  <sheetFormatPr baseColWidth="10" defaultRowHeight="16" x14ac:dyDescent="0.2"/>
  <cols>
    <col min="1" max="1" width="10.5" style="1" customWidth="1"/>
    <col min="2" max="2" width="10.83203125" style="32"/>
    <col min="3" max="3" width="16" style="1" customWidth="1"/>
    <col min="4" max="4" width="18.5" style="1" customWidth="1"/>
    <col min="5" max="6" width="18.83203125" style="33" customWidth="1"/>
    <col min="7" max="7" width="18.5" style="33" customWidth="1"/>
    <col min="8" max="8" width="11" style="33" bestFit="1" customWidth="1"/>
    <col min="9" max="16384" width="10.83203125" style="1"/>
  </cols>
  <sheetData>
    <row r="3" spans="1:9" ht="87" customHeight="1" x14ac:dyDescent="0.2"/>
    <row r="5" spans="1:9" ht="21" x14ac:dyDescent="0.25">
      <c r="B5" s="60" t="s">
        <v>317</v>
      </c>
      <c r="C5" s="61"/>
      <c r="D5" s="61"/>
      <c r="E5" s="61"/>
      <c r="F5" s="61"/>
      <c r="G5" s="61"/>
    </row>
    <row r="6" spans="1:9" ht="17" thickBot="1" x14ac:dyDescent="0.25"/>
    <row r="7" spans="1:9" s="38" customFormat="1" ht="17" customHeight="1" thickBot="1" x14ac:dyDescent="0.25">
      <c r="A7" s="43"/>
      <c r="B7" s="43"/>
      <c r="C7" s="43"/>
      <c r="E7" s="39" t="s">
        <v>309</v>
      </c>
      <c r="F7" s="39" t="s">
        <v>310</v>
      </c>
      <c r="G7" s="39" t="s">
        <v>311</v>
      </c>
      <c r="I7" s="50"/>
    </row>
    <row r="8" spans="1:9" s="38" customFormat="1" ht="48" customHeight="1" thickBot="1" x14ac:dyDescent="0.25">
      <c r="A8" s="44"/>
      <c r="B8" s="45"/>
      <c r="C8" s="44"/>
      <c r="D8" s="46" t="s">
        <v>300</v>
      </c>
      <c r="E8" s="56" t="s">
        <v>303</v>
      </c>
      <c r="F8" s="57" t="s">
        <v>304</v>
      </c>
      <c r="G8" s="56" t="s">
        <v>305</v>
      </c>
      <c r="H8" s="2"/>
    </row>
    <row r="9" spans="1:9" s="38" customFormat="1" ht="52" customHeight="1" thickBot="1" x14ac:dyDescent="0.25">
      <c r="A9" s="44"/>
      <c r="B9" s="45"/>
      <c r="C9" s="44"/>
      <c r="D9" s="46" t="s">
        <v>319</v>
      </c>
      <c r="E9" s="56" t="s">
        <v>308</v>
      </c>
      <c r="F9" s="58" t="s">
        <v>308</v>
      </c>
      <c r="G9" s="54" t="s">
        <v>314</v>
      </c>
      <c r="H9" s="2"/>
    </row>
    <row r="10" spans="1:9" s="38" customFormat="1" ht="52" customHeight="1" thickBot="1" x14ac:dyDescent="0.25">
      <c r="A10" s="44"/>
      <c r="B10" s="45"/>
      <c r="C10" s="44"/>
      <c r="D10" s="46" t="s">
        <v>301</v>
      </c>
      <c r="E10" s="54" t="s">
        <v>312</v>
      </c>
      <c r="F10" s="55" t="s">
        <v>313</v>
      </c>
      <c r="G10" s="56" t="s">
        <v>315</v>
      </c>
      <c r="H10" s="2"/>
    </row>
    <row r="11" spans="1:9" s="38" customFormat="1" ht="48" customHeight="1" thickBot="1" x14ac:dyDescent="0.25">
      <c r="A11" s="47"/>
      <c r="B11" s="48"/>
      <c r="C11" s="49"/>
      <c r="D11" s="46" t="s">
        <v>302</v>
      </c>
      <c r="E11" s="56" t="s">
        <v>306</v>
      </c>
      <c r="F11" s="57" t="s">
        <v>307</v>
      </c>
      <c r="G11" s="59" t="s">
        <v>318</v>
      </c>
      <c r="H11" s="52"/>
    </row>
    <row r="12" spans="1:9" s="38" customFormat="1" ht="17" customHeight="1" thickBot="1" x14ac:dyDescent="0.25">
      <c r="A12" s="41" t="s">
        <v>0</v>
      </c>
      <c r="B12" s="42" t="s">
        <v>15</v>
      </c>
      <c r="C12" s="41" t="s">
        <v>1</v>
      </c>
      <c r="D12" s="37" t="s">
        <v>2</v>
      </c>
      <c r="E12" s="53"/>
      <c r="F12" s="40"/>
      <c r="G12" s="53"/>
      <c r="H12" s="51" t="s">
        <v>3</v>
      </c>
    </row>
    <row r="13" spans="1:9" ht="17" thickBot="1" x14ac:dyDescent="0.25">
      <c r="A13" s="66" t="s">
        <v>4</v>
      </c>
      <c r="B13" s="67"/>
      <c r="C13" s="67"/>
      <c r="D13" s="67"/>
      <c r="E13" s="67"/>
      <c r="F13" s="67"/>
      <c r="G13" s="67"/>
      <c r="H13" s="68"/>
    </row>
    <row r="14" spans="1:9" x14ac:dyDescent="0.2">
      <c r="A14" s="69" t="s">
        <v>5</v>
      </c>
      <c r="B14" s="72" t="s">
        <v>16</v>
      </c>
      <c r="C14" s="29" t="s">
        <v>124</v>
      </c>
      <c r="D14" s="29" t="s">
        <v>125</v>
      </c>
      <c r="E14" s="35">
        <f>60/2</f>
        <v>30</v>
      </c>
      <c r="F14" s="30"/>
      <c r="G14" s="30"/>
      <c r="H14" s="31">
        <f t="shared" ref="H14:H61" si="0">SUM(E14:G14)</f>
        <v>30</v>
      </c>
    </row>
    <row r="15" spans="1:9" x14ac:dyDescent="0.2">
      <c r="A15" s="70"/>
      <c r="B15" s="73"/>
      <c r="C15" s="6" t="s">
        <v>126</v>
      </c>
      <c r="D15" s="6" t="s">
        <v>127</v>
      </c>
      <c r="E15" s="7">
        <f>40/2</f>
        <v>20</v>
      </c>
      <c r="F15" s="7"/>
      <c r="G15" s="7"/>
      <c r="H15" s="8">
        <f t="shared" si="0"/>
        <v>20</v>
      </c>
    </row>
    <row r="16" spans="1:9" x14ac:dyDescent="0.2">
      <c r="A16" s="70"/>
      <c r="B16" s="73"/>
      <c r="C16" s="6" t="s">
        <v>82</v>
      </c>
      <c r="D16" s="6" t="s">
        <v>83</v>
      </c>
      <c r="E16" s="7">
        <f>30/2</f>
        <v>15</v>
      </c>
      <c r="F16" s="7"/>
      <c r="G16" s="7"/>
      <c r="H16" s="8">
        <f t="shared" si="0"/>
        <v>15</v>
      </c>
    </row>
    <row r="17" spans="1:8" x14ac:dyDescent="0.2">
      <c r="A17" s="70"/>
      <c r="B17" s="74"/>
      <c r="C17" s="6" t="s">
        <v>128</v>
      </c>
      <c r="D17" s="6" t="s">
        <v>129</v>
      </c>
      <c r="E17" s="7">
        <f>20/2</f>
        <v>10</v>
      </c>
      <c r="F17" s="7"/>
      <c r="G17" s="7"/>
      <c r="H17" s="8">
        <f t="shared" si="0"/>
        <v>10</v>
      </c>
    </row>
    <row r="18" spans="1:8" x14ac:dyDescent="0.2">
      <c r="A18" s="70"/>
      <c r="B18" s="62" t="s">
        <v>17</v>
      </c>
      <c r="C18" s="6" t="s">
        <v>130</v>
      </c>
      <c r="D18" s="6" t="s">
        <v>131</v>
      </c>
      <c r="E18" s="7">
        <f>60/2</f>
        <v>30</v>
      </c>
      <c r="F18" s="7"/>
      <c r="G18" s="7"/>
      <c r="H18" s="8">
        <f t="shared" si="0"/>
        <v>30</v>
      </c>
    </row>
    <row r="19" spans="1:8" x14ac:dyDescent="0.2">
      <c r="A19" s="70"/>
      <c r="B19" s="73"/>
      <c r="C19" s="6" t="s">
        <v>132</v>
      </c>
      <c r="D19" s="6" t="s">
        <v>133</v>
      </c>
      <c r="E19" s="7">
        <f>40/2</f>
        <v>20</v>
      </c>
      <c r="F19" s="7"/>
      <c r="G19" s="7"/>
      <c r="H19" s="8">
        <f t="shared" si="0"/>
        <v>20</v>
      </c>
    </row>
    <row r="20" spans="1:8" x14ac:dyDescent="0.2">
      <c r="A20" s="70"/>
      <c r="B20" s="73"/>
      <c r="C20" s="6" t="s">
        <v>134</v>
      </c>
      <c r="D20" s="6" t="s">
        <v>135</v>
      </c>
      <c r="E20" s="7">
        <f>30/2</f>
        <v>15</v>
      </c>
      <c r="F20" s="7"/>
      <c r="G20" s="7"/>
      <c r="H20" s="8">
        <f t="shared" si="0"/>
        <v>15</v>
      </c>
    </row>
    <row r="21" spans="1:8" x14ac:dyDescent="0.2">
      <c r="A21" s="70"/>
      <c r="B21" s="74"/>
      <c r="C21" s="6" t="s">
        <v>136</v>
      </c>
      <c r="D21" s="6" t="s">
        <v>137</v>
      </c>
      <c r="E21" s="7">
        <f>20/2</f>
        <v>10</v>
      </c>
      <c r="F21" s="7"/>
      <c r="G21" s="7"/>
      <c r="H21" s="8">
        <f t="shared" si="0"/>
        <v>10</v>
      </c>
    </row>
    <row r="22" spans="1:8" x14ac:dyDescent="0.2">
      <c r="A22" s="70"/>
      <c r="B22" s="62" t="s">
        <v>18</v>
      </c>
      <c r="C22" s="6" t="s">
        <v>117</v>
      </c>
      <c r="D22" s="6" t="s">
        <v>118</v>
      </c>
      <c r="E22" s="7">
        <f>60/2</f>
        <v>30</v>
      </c>
      <c r="F22" s="7"/>
      <c r="G22" s="7">
        <f>30/2</f>
        <v>15</v>
      </c>
      <c r="H22" s="8">
        <f t="shared" si="0"/>
        <v>45</v>
      </c>
    </row>
    <row r="23" spans="1:8" x14ac:dyDescent="0.2">
      <c r="A23" s="70"/>
      <c r="B23" s="73"/>
      <c r="C23" s="6" t="s">
        <v>107</v>
      </c>
      <c r="D23" s="6" t="s">
        <v>119</v>
      </c>
      <c r="E23" s="7">
        <f>40/2</f>
        <v>20</v>
      </c>
      <c r="F23" s="7"/>
      <c r="G23" s="7"/>
      <c r="H23" s="8">
        <f t="shared" si="0"/>
        <v>20</v>
      </c>
    </row>
    <row r="24" spans="1:8" x14ac:dyDescent="0.2">
      <c r="A24" s="70"/>
      <c r="B24" s="73"/>
      <c r="C24" s="6" t="s">
        <v>120</v>
      </c>
      <c r="D24" s="6" t="s">
        <v>121</v>
      </c>
      <c r="E24" s="7">
        <f>30/2</f>
        <v>15</v>
      </c>
      <c r="F24" s="7">
        <f>120/2</f>
        <v>60</v>
      </c>
      <c r="G24" s="7"/>
      <c r="H24" s="8">
        <f t="shared" si="0"/>
        <v>75</v>
      </c>
    </row>
    <row r="25" spans="1:8" x14ac:dyDescent="0.2">
      <c r="A25" s="71"/>
      <c r="B25" s="74"/>
      <c r="C25" s="6" t="s">
        <v>122</v>
      </c>
      <c r="D25" s="6" t="s">
        <v>123</v>
      </c>
      <c r="E25" s="7">
        <f>20/2</f>
        <v>10</v>
      </c>
      <c r="F25" s="7"/>
      <c r="G25" s="7"/>
      <c r="H25" s="8">
        <f t="shared" si="0"/>
        <v>10</v>
      </c>
    </row>
    <row r="26" spans="1:8" x14ac:dyDescent="0.2">
      <c r="A26" s="75" t="s">
        <v>8</v>
      </c>
      <c r="B26" s="62" t="s">
        <v>24</v>
      </c>
      <c r="C26" s="6" t="s">
        <v>75</v>
      </c>
      <c r="D26" s="6" t="s">
        <v>21</v>
      </c>
      <c r="E26" s="7">
        <f>60/2</f>
        <v>30</v>
      </c>
      <c r="F26" s="7">
        <f>60/2</f>
        <v>30</v>
      </c>
      <c r="G26" s="7"/>
      <c r="H26" s="8">
        <f t="shared" si="0"/>
        <v>60</v>
      </c>
    </row>
    <row r="27" spans="1:8" x14ac:dyDescent="0.2">
      <c r="A27" s="70"/>
      <c r="B27" s="73"/>
      <c r="C27" s="6" t="s">
        <v>82</v>
      </c>
      <c r="D27" s="6" t="s">
        <v>83</v>
      </c>
      <c r="E27" s="7">
        <f>40/2</f>
        <v>20</v>
      </c>
      <c r="F27" s="7"/>
      <c r="G27" s="7"/>
      <c r="H27" s="8">
        <f t="shared" si="0"/>
        <v>20</v>
      </c>
    </row>
    <row r="28" spans="1:8" x14ac:dyDescent="0.2">
      <c r="A28" s="70"/>
      <c r="B28" s="73"/>
      <c r="C28" s="6" t="s">
        <v>22</v>
      </c>
      <c r="D28" s="6" t="s">
        <v>23</v>
      </c>
      <c r="E28" s="7">
        <f>30/2</f>
        <v>15</v>
      </c>
      <c r="F28" s="7"/>
      <c r="G28" s="7"/>
      <c r="H28" s="8">
        <f t="shared" si="0"/>
        <v>15</v>
      </c>
    </row>
    <row r="29" spans="1:8" x14ac:dyDescent="0.2">
      <c r="A29" s="70"/>
      <c r="B29" s="74"/>
      <c r="C29" s="6" t="s">
        <v>81</v>
      </c>
      <c r="D29" s="6" t="s">
        <v>23</v>
      </c>
      <c r="E29" s="7">
        <f>20/2</f>
        <v>10</v>
      </c>
      <c r="F29" s="7"/>
      <c r="G29" s="7"/>
      <c r="H29" s="8">
        <f t="shared" si="0"/>
        <v>10</v>
      </c>
    </row>
    <row r="30" spans="1:8" x14ac:dyDescent="0.2">
      <c r="A30" s="70"/>
      <c r="B30" s="62" t="s">
        <v>25</v>
      </c>
      <c r="C30" s="6" t="s">
        <v>6</v>
      </c>
      <c r="D30" s="6" t="s">
        <v>7</v>
      </c>
      <c r="E30" s="7">
        <f>60/2</f>
        <v>30</v>
      </c>
      <c r="F30" s="7">
        <f>120/2</f>
        <v>60</v>
      </c>
      <c r="G30" s="7"/>
      <c r="H30" s="8">
        <f t="shared" si="0"/>
        <v>90</v>
      </c>
    </row>
    <row r="31" spans="1:8" x14ac:dyDescent="0.2">
      <c r="A31" s="70"/>
      <c r="B31" s="73"/>
      <c r="C31" s="6" t="s">
        <v>139</v>
      </c>
      <c r="D31" s="6" t="s">
        <v>138</v>
      </c>
      <c r="E31" s="7">
        <f>40/2</f>
        <v>20</v>
      </c>
      <c r="F31" s="7"/>
      <c r="G31" s="7"/>
      <c r="H31" s="8">
        <f t="shared" si="0"/>
        <v>20</v>
      </c>
    </row>
    <row r="32" spans="1:8" x14ac:dyDescent="0.2">
      <c r="A32" s="70"/>
      <c r="B32" s="73"/>
      <c r="C32" s="6" t="s">
        <v>299</v>
      </c>
      <c r="D32" s="6" t="s">
        <v>86</v>
      </c>
      <c r="E32" s="7">
        <f>30/2</f>
        <v>15</v>
      </c>
      <c r="F32" s="7"/>
      <c r="G32" s="7"/>
      <c r="H32" s="8">
        <f t="shared" si="0"/>
        <v>15</v>
      </c>
    </row>
    <row r="33" spans="1:8" x14ac:dyDescent="0.2">
      <c r="A33" s="70"/>
      <c r="B33" s="74"/>
      <c r="C33" s="6" t="s">
        <v>140</v>
      </c>
      <c r="D33" s="6" t="s">
        <v>141</v>
      </c>
      <c r="E33" s="7">
        <f>20/2</f>
        <v>10</v>
      </c>
      <c r="F33" s="7"/>
      <c r="G33" s="7"/>
      <c r="H33" s="8">
        <f t="shared" si="0"/>
        <v>10</v>
      </c>
    </row>
    <row r="34" spans="1:8" x14ac:dyDescent="0.2">
      <c r="A34" s="70"/>
      <c r="B34" s="62" t="s">
        <v>26</v>
      </c>
      <c r="C34" s="6" t="s">
        <v>19</v>
      </c>
      <c r="D34" s="6" t="s">
        <v>20</v>
      </c>
      <c r="E34" s="7">
        <f>60/2</f>
        <v>30</v>
      </c>
      <c r="F34" s="7"/>
      <c r="G34" s="7"/>
      <c r="H34" s="8">
        <f t="shared" si="0"/>
        <v>30</v>
      </c>
    </row>
    <row r="35" spans="1:8" x14ac:dyDescent="0.2">
      <c r="A35" s="70"/>
      <c r="B35" s="73"/>
      <c r="C35" s="6" t="s">
        <v>142</v>
      </c>
      <c r="D35" s="6" t="s">
        <v>143</v>
      </c>
      <c r="E35" s="7">
        <f>40/2</f>
        <v>20</v>
      </c>
      <c r="F35" s="7">
        <f>60/2</f>
        <v>30</v>
      </c>
      <c r="G35" s="7"/>
      <c r="H35" s="8">
        <f t="shared" si="0"/>
        <v>50</v>
      </c>
    </row>
    <row r="36" spans="1:8" x14ac:dyDescent="0.2">
      <c r="A36" s="70"/>
      <c r="B36" s="73"/>
      <c r="C36" s="6" t="s">
        <v>84</v>
      </c>
      <c r="D36" s="6" t="s">
        <v>85</v>
      </c>
      <c r="E36" s="7">
        <f>30/2</f>
        <v>15</v>
      </c>
      <c r="F36" s="7"/>
      <c r="G36" s="7"/>
      <c r="H36" s="8">
        <f t="shared" si="0"/>
        <v>15</v>
      </c>
    </row>
    <row r="37" spans="1:8" x14ac:dyDescent="0.2">
      <c r="A37" s="70"/>
      <c r="B37" s="74"/>
      <c r="C37" s="6" t="s">
        <v>144</v>
      </c>
      <c r="D37" s="6" t="s">
        <v>145</v>
      </c>
      <c r="E37" s="7">
        <f>20/2</f>
        <v>10</v>
      </c>
      <c r="F37" s="7"/>
      <c r="G37" s="7"/>
      <c r="H37" s="8">
        <f t="shared" si="0"/>
        <v>10</v>
      </c>
    </row>
    <row r="38" spans="1:8" x14ac:dyDescent="0.2">
      <c r="A38" s="70"/>
      <c r="B38" s="62" t="s">
        <v>27</v>
      </c>
      <c r="C38" s="6" t="s">
        <v>77</v>
      </c>
      <c r="D38" s="6" t="s">
        <v>78</v>
      </c>
      <c r="E38" s="7">
        <f>60/2</f>
        <v>30</v>
      </c>
      <c r="F38" s="7"/>
      <c r="G38" s="7"/>
      <c r="H38" s="8">
        <f t="shared" si="0"/>
        <v>30</v>
      </c>
    </row>
    <row r="39" spans="1:8" x14ac:dyDescent="0.2">
      <c r="A39" s="70"/>
      <c r="B39" s="73"/>
      <c r="C39" s="27" t="s">
        <v>79</v>
      </c>
      <c r="D39" s="27" t="s">
        <v>80</v>
      </c>
      <c r="E39" s="7">
        <f>40/2</f>
        <v>20</v>
      </c>
      <c r="F39" s="7"/>
      <c r="G39" s="7"/>
      <c r="H39" s="8">
        <f t="shared" si="0"/>
        <v>20</v>
      </c>
    </row>
    <row r="40" spans="1:8" x14ac:dyDescent="0.2">
      <c r="A40" s="70"/>
      <c r="B40" s="73"/>
      <c r="C40" s="6" t="s">
        <v>146</v>
      </c>
      <c r="D40" s="6" t="s">
        <v>147</v>
      </c>
      <c r="E40" s="7">
        <f>30/2</f>
        <v>15</v>
      </c>
      <c r="F40" s="7">
        <f>30/2</f>
        <v>15</v>
      </c>
      <c r="G40" s="7"/>
      <c r="H40" s="8">
        <f t="shared" si="0"/>
        <v>30</v>
      </c>
    </row>
    <row r="41" spans="1:8" x14ac:dyDescent="0.2">
      <c r="A41" s="70"/>
      <c r="B41" s="73"/>
      <c r="C41" s="11" t="s">
        <v>148</v>
      </c>
      <c r="D41" s="11" t="s">
        <v>149</v>
      </c>
      <c r="E41" s="7">
        <f>20/2</f>
        <v>10</v>
      </c>
      <c r="F41" s="12"/>
      <c r="G41" s="12"/>
      <c r="H41" s="13">
        <f t="shared" si="0"/>
        <v>10</v>
      </c>
    </row>
    <row r="42" spans="1:8" x14ac:dyDescent="0.2">
      <c r="A42" s="83" t="s">
        <v>11</v>
      </c>
      <c r="B42" s="76" t="s">
        <v>36</v>
      </c>
      <c r="C42" s="6" t="s">
        <v>28</v>
      </c>
      <c r="D42" s="6" t="s">
        <v>12</v>
      </c>
      <c r="E42" s="7">
        <f>60/2</f>
        <v>30</v>
      </c>
      <c r="F42" s="7">
        <f>60/2</f>
        <v>30</v>
      </c>
      <c r="G42" s="7"/>
      <c r="H42" s="8">
        <f t="shared" si="0"/>
        <v>60</v>
      </c>
    </row>
    <row r="43" spans="1:8" x14ac:dyDescent="0.2">
      <c r="A43" s="84"/>
      <c r="B43" s="77"/>
      <c r="C43" s="28" t="s">
        <v>150</v>
      </c>
      <c r="D43" s="28" t="s">
        <v>151</v>
      </c>
      <c r="E43" s="7">
        <f>40/2</f>
        <v>20</v>
      </c>
      <c r="F43" s="7"/>
      <c r="G43" s="7"/>
      <c r="H43" s="8">
        <f t="shared" si="0"/>
        <v>20</v>
      </c>
    </row>
    <row r="44" spans="1:8" x14ac:dyDescent="0.2">
      <c r="A44" s="84"/>
      <c r="B44" s="77"/>
      <c r="C44" s="28" t="s">
        <v>152</v>
      </c>
      <c r="D44" s="28" t="s">
        <v>153</v>
      </c>
      <c r="E44" s="7">
        <f>30/2</f>
        <v>15</v>
      </c>
      <c r="F44" s="7"/>
      <c r="G44" s="7"/>
      <c r="H44" s="8">
        <f t="shared" si="0"/>
        <v>15</v>
      </c>
    </row>
    <row r="45" spans="1:8" x14ac:dyDescent="0.2">
      <c r="A45" s="84"/>
      <c r="B45" s="77"/>
      <c r="C45" s="6" t="s">
        <v>22</v>
      </c>
      <c r="D45" s="6" t="s">
        <v>29</v>
      </c>
      <c r="E45" s="7">
        <f>20/2</f>
        <v>10</v>
      </c>
      <c r="F45" s="7"/>
      <c r="G45" s="7"/>
      <c r="H45" s="8">
        <f t="shared" si="0"/>
        <v>10</v>
      </c>
    </row>
    <row r="46" spans="1:8" x14ac:dyDescent="0.2">
      <c r="A46" s="84"/>
      <c r="B46" s="76" t="s">
        <v>37</v>
      </c>
      <c r="C46" s="6" t="s">
        <v>156</v>
      </c>
      <c r="D46" s="6" t="s">
        <v>157</v>
      </c>
      <c r="E46" s="7">
        <f>60/2</f>
        <v>30</v>
      </c>
      <c r="F46" s="7">
        <f>30/2</f>
        <v>15</v>
      </c>
      <c r="G46" s="7"/>
      <c r="H46" s="8">
        <f t="shared" si="0"/>
        <v>45</v>
      </c>
    </row>
    <row r="47" spans="1:8" x14ac:dyDescent="0.2">
      <c r="A47" s="84"/>
      <c r="B47" s="77"/>
      <c r="C47" s="6" t="s">
        <v>41</v>
      </c>
      <c r="D47" s="6" t="s">
        <v>42</v>
      </c>
      <c r="E47" s="7">
        <f>40/2</f>
        <v>20</v>
      </c>
      <c r="F47" s="7">
        <f>80/2</f>
        <v>40</v>
      </c>
      <c r="G47" s="7"/>
      <c r="H47" s="8">
        <f t="shared" si="0"/>
        <v>60</v>
      </c>
    </row>
    <row r="48" spans="1:8" x14ac:dyDescent="0.2">
      <c r="A48" s="84"/>
      <c r="B48" s="77"/>
      <c r="C48" s="6" t="s">
        <v>154</v>
      </c>
      <c r="D48" s="6" t="s">
        <v>155</v>
      </c>
      <c r="E48" s="7">
        <f>30/2</f>
        <v>15</v>
      </c>
      <c r="F48" s="7"/>
      <c r="G48" s="7"/>
      <c r="H48" s="8">
        <f t="shared" si="0"/>
        <v>15</v>
      </c>
    </row>
    <row r="49" spans="1:8" x14ac:dyDescent="0.2">
      <c r="A49" s="84"/>
      <c r="B49" s="77"/>
      <c r="C49" s="6" t="s">
        <v>9</v>
      </c>
      <c r="D49" s="6" t="s">
        <v>10</v>
      </c>
      <c r="E49" s="7">
        <f>20/2</f>
        <v>10</v>
      </c>
      <c r="F49" s="7"/>
      <c r="G49" s="7"/>
      <c r="H49" s="8">
        <f t="shared" si="0"/>
        <v>10</v>
      </c>
    </row>
    <row r="50" spans="1:8" x14ac:dyDescent="0.2">
      <c r="A50" s="84"/>
      <c r="B50" s="76" t="s">
        <v>38</v>
      </c>
      <c r="C50" s="6" t="s">
        <v>93</v>
      </c>
      <c r="D50" s="6" t="s">
        <v>94</v>
      </c>
      <c r="E50" s="7">
        <f>60/2</f>
        <v>30</v>
      </c>
      <c r="F50" s="7"/>
      <c r="G50" s="7"/>
      <c r="H50" s="8">
        <f t="shared" si="0"/>
        <v>30</v>
      </c>
    </row>
    <row r="51" spans="1:8" x14ac:dyDescent="0.2">
      <c r="A51" s="84"/>
      <c r="B51" s="77"/>
      <c r="C51" s="6" t="s">
        <v>32</v>
      </c>
      <c r="D51" s="6" t="s">
        <v>33</v>
      </c>
      <c r="E51" s="7">
        <f>40/2</f>
        <v>20</v>
      </c>
      <c r="F51" s="7"/>
      <c r="G51" s="7"/>
      <c r="H51" s="8">
        <f t="shared" si="0"/>
        <v>20</v>
      </c>
    </row>
    <row r="52" spans="1:8" x14ac:dyDescent="0.2">
      <c r="A52" s="84"/>
      <c r="B52" s="77"/>
      <c r="C52" s="6" t="s">
        <v>30</v>
      </c>
      <c r="D52" s="6" t="s">
        <v>31</v>
      </c>
      <c r="E52" s="7">
        <f>30/2</f>
        <v>15</v>
      </c>
      <c r="F52" s="7">
        <f>60/2</f>
        <v>30</v>
      </c>
      <c r="G52" s="7"/>
      <c r="H52" s="8">
        <f t="shared" si="0"/>
        <v>45</v>
      </c>
    </row>
    <row r="53" spans="1:8" x14ac:dyDescent="0.2">
      <c r="A53" s="84"/>
      <c r="B53" s="77"/>
      <c r="C53" s="6" t="s">
        <v>158</v>
      </c>
      <c r="D53" s="6" t="s">
        <v>159</v>
      </c>
      <c r="E53" s="7">
        <f>20/2</f>
        <v>10</v>
      </c>
      <c r="F53" s="7"/>
      <c r="G53" s="7"/>
      <c r="H53" s="8">
        <f t="shared" si="0"/>
        <v>10</v>
      </c>
    </row>
    <row r="54" spans="1:8" x14ac:dyDescent="0.2">
      <c r="A54" s="84"/>
      <c r="B54" s="76" t="s">
        <v>39</v>
      </c>
      <c r="C54" s="6" t="s">
        <v>91</v>
      </c>
      <c r="D54" s="6" t="s">
        <v>92</v>
      </c>
      <c r="E54" s="7">
        <f>60/2</f>
        <v>30</v>
      </c>
      <c r="F54" s="7"/>
      <c r="G54" s="7"/>
      <c r="H54" s="8">
        <f t="shared" si="0"/>
        <v>30</v>
      </c>
    </row>
    <row r="55" spans="1:8" x14ac:dyDescent="0.2">
      <c r="A55" s="84"/>
      <c r="B55" s="77"/>
      <c r="C55" s="6" t="s">
        <v>87</v>
      </c>
      <c r="D55" s="6" t="s">
        <v>88</v>
      </c>
      <c r="E55" s="7">
        <f>40/2</f>
        <v>20</v>
      </c>
      <c r="F55" s="7"/>
      <c r="G55" s="7"/>
      <c r="H55" s="8">
        <f t="shared" si="0"/>
        <v>20</v>
      </c>
    </row>
    <row r="56" spans="1:8" x14ac:dyDescent="0.2">
      <c r="A56" s="84"/>
      <c r="B56" s="77"/>
      <c r="C56" s="14" t="s">
        <v>160</v>
      </c>
      <c r="D56" s="14" t="s">
        <v>161</v>
      </c>
      <c r="E56" s="7">
        <f>30/2</f>
        <v>15</v>
      </c>
      <c r="F56" s="7"/>
      <c r="G56" s="7"/>
      <c r="H56" s="8">
        <f t="shared" si="0"/>
        <v>15</v>
      </c>
    </row>
    <row r="57" spans="1:8" x14ac:dyDescent="0.2">
      <c r="A57" s="84"/>
      <c r="B57" s="77"/>
      <c r="C57" s="6" t="s">
        <v>89</v>
      </c>
      <c r="D57" s="6" t="s">
        <v>90</v>
      </c>
      <c r="E57" s="7">
        <f>20/2</f>
        <v>10</v>
      </c>
      <c r="F57" s="7"/>
      <c r="G57" s="7"/>
      <c r="H57" s="8">
        <f t="shared" si="0"/>
        <v>10</v>
      </c>
    </row>
    <row r="58" spans="1:8" x14ac:dyDescent="0.2">
      <c r="A58" s="84"/>
      <c r="B58" s="76" t="s">
        <v>40</v>
      </c>
      <c r="C58" s="6" t="s">
        <v>34</v>
      </c>
      <c r="D58" s="6" t="s">
        <v>35</v>
      </c>
      <c r="E58" s="7">
        <f>60/2</f>
        <v>30</v>
      </c>
      <c r="F58" s="7"/>
      <c r="G58" s="7"/>
      <c r="H58" s="8">
        <f t="shared" si="0"/>
        <v>30</v>
      </c>
    </row>
    <row r="59" spans="1:8" x14ac:dyDescent="0.2">
      <c r="A59" s="84"/>
      <c r="B59" s="77"/>
      <c r="C59" s="6" t="s">
        <v>162</v>
      </c>
      <c r="D59" s="6" t="s">
        <v>163</v>
      </c>
      <c r="E59" s="7">
        <f>40/2</f>
        <v>20</v>
      </c>
      <c r="F59" s="7"/>
      <c r="G59" s="7"/>
      <c r="H59" s="8">
        <f t="shared" si="0"/>
        <v>20</v>
      </c>
    </row>
    <row r="60" spans="1:8" x14ac:dyDescent="0.2">
      <c r="A60" s="84"/>
      <c r="B60" s="77"/>
      <c r="C60" s="6" t="s">
        <v>164</v>
      </c>
      <c r="D60" s="6" t="s">
        <v>165</v>
      </c>
      <c r="E60" s="7">
        <f>30/2</f>
        <v>15</v>
      </c>
      <c r="F60" s="7"/>
      <c r="G60" s="7"/>
      <c r="H60" s="8">
        <f t="shared" si="0"/>
        <v>15</v>
      </c>
    </row>
    <row r="61" spans="1:8" ht="17" thickBot="1" x14ac:dyDescent="0.25">
      <c r="A61" s="85"/>
      <c r="B61" s="78"/>
      <c r="C61" s="15" t="s">
        <v>166</v>
      </c>
      <c r="D61" s="15" t="s">
        <v>167</v>
      </c>
      <c r="E61" s="16">
        <f>20/2</f>
        <v>10</v>
      </c>
      <c r="F61" s="16"/>
      <c r="G61" s="16"/>
      <c r="H61" s="17">
        <f t="shared" si="0"/>
        <v>10</v>
      </c>
    </row>
    <row r="62" spans="1:8" ht="17" thickBot="1" x14ac:dyDescent="0.25">
      <c r="A62" s="79" t="s">
        <v>13</v>
      </c>
      <c r="B62" s="80"/>
      <c r="C62" s="81"/>
      <c r="D62" s="81"/>
      <c r="E62" s="81"/>
      <c r="F62" s="81"/>
      <c r="G62" s="81"/>
      <c r="H62" s="82"/>
    </row>
    <row r="63" spans="1:8" x14ac:dyDescent="0.2">
      <c r="A63" s="69" t="s">
        <v>5</v>
      </c>
      <c r="B63" s="72" t="s">
        <v>43</v>
      </c>
      <c r="C63" s="34" t="s">
        <v>82</v>
      </c>
      <c r="D63" s="34" t="s">
        <v>168</v>
      </c>
      <c r="E63" s="35">
        <f>60/2</f>
        <v>30</v>
      </c>
      <c r="F63" s="35"/>
      <c r="G63" s="35"/>
      <c r="H63" s="36">
        <f t="shared" ref="H63:H72" si="1">SUM(E63:G63)</f>
        <v>30</v>
      </c>
    </row>
    <row r="64" spans="1:8" x14ac:dyDescent="0.2">
      <c r="A64" s="70"/>
      <c r="B64" s="63"/>
      <c r="C64" s="6" t="s">
        <v>169</v>
      </c>
      <c r="D64" s="6" t="s">
        <v>170</v>
      </c>
      <c r="E64" s="7">
        <f>40/2</f>
        <v>20</v>
      </c>
      <c r="F64" s="7"/>
      <c r="G64" s="7"/>
      <c r="H64" s="8">
        <f t="shared" si="1"/>
        <v>20</v>
      </c>
    </row>
    <row r="65" spans="1:8" x14ac:dyDescent="0.2">
      <c r="A65" s="70"/>
      <c r="B65" s="63"/>
      <c r="C65" s="6" t="s">
        <v>171</v>
      </c>
      <c r="D65" s="6" t="s">
        <v>172</v>
      </c>
      <c r="E65" s="7">
        <f>30/2</f>
        <v>15</v>
      </c>
      <c r="F65" s="7"/>
      <c r="G65" s="7"/>
      <c r="H65" s="8">
        <f t="shared" si="1"/>
        <v>15</v>
      </c>
    </row>
    <row r="66" spans="1:8" x14ac:dyDescent="0.2">
      <c r="A66" s="70"/>
      <c r="B66" s="64"/>
      <c r="C66" s="6" t="s">
        <v>173</v>
      </c>
      <c r="D66" s="6" t="s">
        <v>174</v>
      </c>
      <c r="E66" s="7">
        <f>20/2</f>
        <v>10</v>
      </c>
      <c r="F66" s="7"/>
      <c r="G66" s="7"/>
      <c r="H66" s="8">
        <f t="shared" si="1"/>
        <v>10</v>
      </c>
    </row>
    <row r="67" spans="1:8" x14ac:dyDescent="0.2">
      <c r="A67" s="70"/>
      <c r="B67" s="62" t="s">
        <v>44</v>
      </c>
      <c r="C67" s="6" t="s">
        <v>175</v>
      </c>
      <c r="D67" s="6" t="s">
        <v>176</v>
      </c>
      <c r="E67" s="7">
        <f>60/2</f>
        <v>30</v>
      </c>
      <c r="F67" s="7"/>
      <c r="G67" s="7"/>
      <c r="H67" s="8">
        <f t="shared" si="1"/>
        <v>30</v>
      </c>
    </row>
    <row r="68" spans="1:8" x14ac:dyDescent="0.2">
      <c r="A68" s="70"/>
      <c r="B68" s="63"/>
      <c r="C68" s="6" t="s">
        <v>177</v>
      </c>
      <c r="D68" s="6" t="s">
        <v>178</v>
      </c>
      <c r="E68" s="7">
        <f>40/2</f>
        <v>20</v>
      </c>
      <c r="F68" s="7">
        <f>30/2</f>
        <v>15</v>
      </c>
      <c r="G68" s="7"/>
      <c r="H68" s="8">
        <f t="shared" si="1"/>
        <v>35</v>
      </c>
    </row>
    <row r="69" spans="1:8" x14ac:dyDescent="0.2">
      <c r="A69" s="70"/>
      <c r="B69" s="63"/>
      <c r="C69" s="6" t="s">
        <v>179</v>
      </c>
      <c r="D69" s="6" t="s">
        <v>180</v>
      </c>
      <c r="E69" s="7">
        <f>30/2</f>
        <v>15</v>
      </c>
      <c r="F69" s="7"/>
      <c r="G69" s="7"/>
      <c r="H69" s="8">
        <f t="shared" si="1"/>
        <v>15</v>
      </c>
    </row>
    <row r="70" spans="1:8" x14ac:dyDescent="0.2">
      <c r="A70" s="70"/>
      <c r="B70" s="64"/>
      <c r="C70" s="6" t="s">
        <v>181</v>
      </c>
      <c r="D70" s="6" t="s">
        <v>113</v>
      </c>
      <c r="E70" s="7">
        <f>20/2</f>
        <v>10</v>
      </c>
      <c r="F70" s="7"/>
      <c r="G70" s="7"/>
      <c r="H70" s="8">
        <f t="shared" si="1"/>
        <v>10</v>
      </c>
    </row>
    <row r="71" spans="1:8" x14ac:dyDescent="0.2">
      <c r="A71" s="70"/>
      <c r="B71" s="62" t="s">
        <v>45</v>
      </c>
      <c r="C71" s="6" t="s">
        <v>49</v>
      </c>
      <c r="D71" s="6" t="s">
        <v>116</v>
      </c>
      <c r="E71" s="7">
        <f>60/2</f>
        <v>30</v>
      </c>
      <c r="F71" s="7"/>
      <c r="G71" s="7"/>
      <c r="H71" s="8">
        <f t="shared" si="1"/>
        <v>30</v>
      </c>
    </row>
    <row r="72" spans="1:8" x14ac:dyDescent="0.2">
      <c r="A72" s="70"/>
      <c r="B72" s="63"/>
      <c r="C72" s="6" t="s">
        <v>182</v>
      </c>
      <c r="D72" s="6" t="s">
        <v>183</v>
      </c>
      <c r="E72" s="7">
        <f>40/2</f>
        <v>20</v>
      </c>
      <c r="F72" s="7"/>
      <c r="G72" s="7"/>
      <c r="H72" s="8">
        <f t="shared" si="1"/>
        <v>20</v>
      </c>
    </row>
    <row r="73" spans="1:8" x14ac:dyDescent="0.2">
      <c r="A73" s="70"/>
      <c r="B73" s="63"/>
      <c r="C73" s="6" t="s">
        <v>184</v>
      </c>
      <c r="D73" s="6" t="s">
        <v>185</v>
      </c>
      <c r="E73" s="7">
        <f>30/2</f>
        <v>15</v>
      </c>
      <c r="F73" s="7"/>
      <c r="G73" s="7"/>
      <c r="H73" s="8">
        <f>SUM(E73:G73)</f>
        <v>15</v>
      </c>
    </row>
    <row r="74" spans="1:8" x14ac:dyDescent="0.2">
      <c r="A74" s="70"/>
      <c r="B74" s="63"/>
      <c r="C74" s="6" t="s">
        <v>179</v>
      </c>
      <c r="D74" s="6" t="s">
        <v>180</v>
      </c>
      <c r="E74" s="7">
        <f>20/2</f>
        <v>10</v>
      </c>
      <c r="F74" s="7"/>
      <c r="G74" s="7"/>
      <c r="H74" s="8">
        <f>SUM(E74:G74)</f>
        <v>10</v>
      </c>
    </row>
    <row r="75" spans="1:8" x14ac:dyDescent="0.2">
      <c r="A75" s="70"/>
      <c r="B75" s="63"/>
      <c r="C75" s="6" t="s">
        <v>186</v>
      </c>
      <c r="D75" s="6" t="s">
        <v>187</v>
      </c>
      <c r="E75" s="7">
        <f>20/2</f>
        <v>10</v>
      </c>
      <c r="F75" s="7"/>
      <c r="G75" s="7"/>
      <c r="H75" s="8">
        <f t="shared" ref="H75:H95" si="2">SUM(E75:G75)</f>
        <v>10</v>
      </c>
    </row>
    <row r="76" spans="1:8" x14ac:dyDescent="0.2">
      <c r="A76" s="70"/>
      <c r="B76" s="62" t="s">
        <v>46</v>
      </c>
      <c r="C76" s="6" t="s">
        <v>103</v>
      </c>
      <c r="D76" s="6" t="s">
        <v>104</v>
      </c>
      <c r="E76" s="7">
        <f>60/2</f>
        <v>30</v>
      </c>
      <c r="F76" s="7"/>
      <c r="G76" s="7"/>
      <c r="H76" s="8">
        <f t="shared" si="2"/>
        <v>30</v>
      </c>
    </row>
    <row r="77" spans="1:8" x14ac:dyDescent="0.2">
      <c r="A77" s="70"/>
      <c r="B77" s="63"/>
      <c r="C77" s="6" t="s">
        <v>188</v>
      </c>
      <c r="D77" s="6" t="s">
        <v>189</v>
      </c>
      <c r="E77" s="7">
        <f>40/2</f>
        <v>20</v>
      </c>
      <c r="F77" s="7"/>
      <c r="G77" s="7"/>
      <c r="H77" s="8">
        <f t="shared" si="2"/>
        <v>20</v>
      </c>
    </row>
    <row r="78" spans="1:8" x14ac:dyDescent="0.2">
      <c r="A78" s="70"/>
      <c r="B78" s="63"/>
      <c r="C78" s="6" t="s">
        <v>190</v>
      </c>
      <c r="D78" s="6" t="s">
        <v>191</v>
      </c>
      <c r="E78" s="7">
        <f>30/2</f>
        <v>15</v>
      </c>
      <c r="F78" s="7"/>
      <c r="G78" s="7"/>
      <c r="H78" s="8">
        <f t="shared" si="2"/>
        <v>15</v>
      </c>
    </row>
    <row r="79" spans="1:8" x14ac:dyDescent="0.2">
      <c r="A79" s="70"/>
      <c r="B79" s="64"/>
      <c r="C79" s="6" t="s">
        <v>192</v>
      </c>
      <c r="D79" s="6" t="s">
        <v>193</v>
      </c>
      <c r="E79" s="7">
        <f>20/2</f>
        <v>10</v>
      </c>
      <c r="F79" s="7"/>
      <c r="G79" s="7"/>
      <c r="H79" s="8">
        <f t="shared" si="2"/>
        <v>10</v>
      </c>
    </row>
    <row r="80" spans="1:8" x14ac:dyDescent="0.2">
      <c r="A80" s="70"/>
      <c r="B80" s="62" t="s">
        <v>47</v>
      </c>
      <c r="C80" s="6" t="s">
        <v>95</v>
      </c>
      <c r="D80" s="6" t="s">
        <v>96</v>
      </c>
      <c r="E80" s="7">
        <f>60/2</f>
        <v>30</v>
      </c>
      <c r="F80" s="7">
        <f>80/2</f>
        <v>40</v>
      </c>
      <c r="G80" s="7">
        <f>300/2</f>
        <v>150</v>
      </c>
      <c r="H80" s="8">
        <f t="shared" si="2"/>
        <v>220</v>
      </c>
    </row>
    <row r="81" spans="1:8" x14ac:dyDescent="0.2">
      <c r="A81" s="70"/>
      <c r="B81" s="63"/>
      <c r="C81" s="6" t="s">
        <v>194</v>
      </c>
      <c r="D81" s="6" t="s">
        <v>195</v>
      </c>
      <c r="E81" s="7">
        <f>40/2</f>
        <v>20</v>
      </c>
      <c r="F81" s="7"/>
      <c r="G81" s="7"/>
      <c r="H81" s="8">
        <f t="shared" si="2"/>
        <v>20</v>
      </c>
    </row>
    <row r="82" spans="1:8" x14ac:dyDescent="0.2">
      <c r="A82" s="70"/>
      <c r="B82" s="63"/>
      <c r="C82" s="6" t="s">
        <v>196</v>
      </c>
      <c r="D82" s="6" t="s">
        <v>197</v>
      </c>
      <c r="E82" s="7">
        <f>30/2</f>
        <v>15</v>
      </c>
      <c r="F82" s="7"/>
      <c r="G82" s="7"/>
      <c r="H82" s="8">
        <f t="shared" si="2"/>
        <v>15</v>
      </c>
    </row>
    <row r="83" spans="1:8" x14ac:dyDescent="0.2">
      <c r="A83" s="71"/>
      <c r="B83" s="64"/>
      <c r="C83" s="6" t="s">
        <v>198</v>
      </c>
      <c r="D83" s="6" t="s">
        <v>199</v>
      </c>
      <c r="E83" s="7">
        <f>20/2</f>
        <v>10</v>
      </c>
      <c r="F83" s="7"/>
      <c r="G83" s="7"/>
      <c r="H83" s="8">
        <f t="shared" si="2"/>
        <v>10</v>
      </c>
    </row>
    <row r="84" spans="1:8" x14ac:dyDescent="0.2">
      <c r="A84" s="75" t="s">
        <v>8</v>
      </c>
      <c r="B84" s="62" t="s">
        <v>37</v>
      </c>
      <c r="C84" s="6" t="s">
        <v>51</v>
      </c>
      <c r="D84" s="6" t="s">
        <v>52</v>
      </c>
      <c r="E84" s="7">
        <f>20/2</f>
        <v>10</v>
      </c>
      <c r="F84" s="7"/>
      <c r="G84" s="7"/>
      <c r="H84" s="8">
        <f t="shared" si="2"/>
        <v>10</v>
      </c>
    </row>
    <row r="85" spans="1:8" x14ac:dyDescent="0.2">
      <c r="A85" s="70"/>
      <c r="B85" s="63"/>
      <c r="C85" s="6" t="s">
        <v>200</v>
      </c>
      <c r="D85" s="6" t="s">
        <v>201</v>
      </c>
      <c r="E85" s="7">
        <f>60/2</f>
        <v>30</v>
      </c>
      <c r="F85" s="7"/>
      <c r="G85" s="7"/>
      <c r="H85" s="8">
        <f t="shared" si="2"/>
        <v>30</v>
      </c>
    </row>
    <row r="86" spans="1:8" x14ac:dyDescent="0.2">
      <c r="A86" s="70"/>
      <c r="B86" s="63"/>
      <c r="C86" s="6" t="s">
        <v>202</v>
      </c>
      <c r="D86" s="6" t="s">
        <v>203</v>
      </c>
      <c r="E86" s="7">
        <f>40/2</f>
        <v>20</v>
      </c>
      <c r="F86" s="7"/>
      <c r="G86" s="7"/>
      <c r="H86" s="8">
        <f t="shared" si="2"/>
        <v>20</v>
      </c>
    </row>
    <row r="87" spans="1:8" x14ac:dyDescent="0.2">
      <c r="A87" s="70"/>
      <c r="B87" s="63"/>
      <c r="C87" s="6" t="s">
        <v>98</v>
      </c>
      <c r="D87" s="6" t="s">
        <v>99</v>
      </c>
      <c r="E87" s="7">
        <v>15</v>
      </c>
      <c r="F87" s="7"/>
      <c r="G87" s="7"/>
      <c r="H87" s="8">
        <f t="shared" si="2"/>
        <v>15</v>
      </c>
    </row>
    <row r="88" spans="1:8" x14ac:dyDescent="0.2">
      <c r="A88" s="70"/>
      <c r="B88" s="62" t="s">
        <v>38</v>
      </c>
      <c r="C88" s="6" t="s">
        <v>49</v>
      </c>
      <c r="D88" s="6" t="s">
        <v>50</v>
      </c>
      <c r="E88" s="7">
        <f>60/2</f>
        <v>30</v>
      </c>
      <c r="F88" s="7"/>
      <c r="G88" s="7"/>
      <c r="H88" s="8">
        <f t="shared" si="2"/>
        <v>30</v>
      </c>
    </row>
    <row r="89" spans="1:8" x14ac:dyDescent="0.2">
      <c r="A89" s="70"/>
      <c r="B89" s="63"/>
      <c r="C89" s="6" t="s">
        <v>53</v>
      </c>
      <c r="D89" s="6" t="s">
        <v>204</v>
      </c>
      <c r="E89" s="7">
        <f>40/2</f>
        <v>20</v>
      </c>
      <c r="F89" s="7"/>
      <c r="G89" s="7"/>
      <c r="H89" s="8">
        <f t="shared" si="2"/>
        <v>20</v>
      </c>
    </row>
    <row r="90" spans="1:8" x14ac:dyDescent="0.2">
      <c r="A90" s="70"/>
      <c r="B90" s="63"/>
      <c r="C90" s="6" t="s">
        <v>100</v>
      </c>
      <c r="D90" s="6" t="s">
        <v>48</v>
      </c>
      <c r="E90" s="7">
        <f>30/2</f>
        <v>15</v>
      </c>
      <c r="F90" s="7"/>
      <c r="G90" s="7"/>
      <c r="H90" s="8">
        <f t="shared" si="2"/>
        <v>15</v>
      </c>
    </row>
    <row r="91" spans="1:8" x14ac:dyDescent="0.2">
      <c r="A91" s="70"/>
      <c r="B91" s="64"/>
      <c r="C91" s="6" t="s">
        <v>205</v>
      </c>
      <c r="D91" s="6" t="s">
        <v>206</v>
      </c>
      <c r="E91" s="7">
        <f>20/2</f>
        <v>10</v>
      </c>
      <c r="F91" s="7"/>
      <c r="G91" s="7"/>
      <c r="H91" s="8">
        <f t="shared" si="2"/>
        <v>10</v>
      </c>
    </row>
    <row r="92" spans="1:8" x14ac:dyDescent="0.2">
      <c r="A92" s="70"/>
      <c r="B92" s="62" t="s">
        <v>39</v>
      </c>
      <c r="C92" s="6" t="s">
        <v>105</v>
      </c>
      <c r="D92" s="6" t="s">
        <v>106</v>
      </c>
      <c r="E92" s="7">
        <f>60/2</f>
        <v>30</v>
      </c>
      <c r="F92" s="7">
        <f>60/2</f>
        <v>30</v>
      </c>
      <c r="G92" s="7"/>
      <c r="H92" s="8">
        <f t="shared" si="2"/>
        <v>60</v>
      </c>
    </row>
    <row r="93" spans="1:8" x14ac:dyDescent="0.2">
      <c r="A93" s="70"/>
      <c r="B93" s="63"/>
      <c r="C93" s="6" t="s">
        <v>101</v>
      </c>
      <c r="D93" s="6" t="s">
        <v>102</v>
      </c>
      <c r="E93" s="7">
        <f>40/2</f>
        <v>20</v>
      </c>
      <c r="F93" s="7"/>
      <c r="G93" s="7"/>
      <c r="H93" s="8">
        <f t="shared" si="2"/>
        <v>20</v>
      </c>
    </row>
    <row r="94" spans="1:8" x14ac:dyDescent="0.2">
      <c r="A94" s="70"/>
      <c r="B94" s="63"/>
      <c r="C94" s="6" t="s">
        <v>207</v>
      </c>
      <c r="D94" s="6" t="s">
        <v>208</v>
      </c>
      <c r="E94" s="7">
        <f>30/2</f>
        <v>15</v>
      </c>
      <c r="F94" s="7"/>
      <c r="G94" s="7"/>
      <c r="H94" s="8">
        <f t="shared" si="2"/>
        <v>15</v>
      </c>
    </row>
    <row r="95" spans="1:8" x14ac:dyDescent="0.2">
      <c r="A95" s="70"/>
      <c r="B95" s="64"/>
      <c r="C95" s="6" t="s">
        <v>209</v>
      </c>
      <c r="D95" s="6" t="s">
        <v>210</v>
      </c>
      <c r="E95" s="7">
        <f>20/2</f>
        <v>10</v>
      </c>
      <c r="F95" s="7"/>
      <c r="G95" s="7"/>
      <c r="H95" s="8">
        <f t="shared" si="2"/>
        <v>10</v>
      </c>
    </row>
    <row r="96" spans="1:8" x14ac:dyDescent="0.2">
      <c r="A96" s="70"/>
      <c r="B96" s="62" t="s">
        <v>58</v>
      </c>
      <c r="C96" s="6" t="s">
        <v>54</v>
      </c>
      <c r="D96" s="6" t="s">
        <v>55</v>
      </c>
      <c r="E96" s="7">
        <f>60/2</f>
        <v>30</v>
      </c>
      <c r="F96" s="7">
        <f>60/2</f>
        <v>30</v>
      </c>
      <c r="G96" s="7"/>
      <c r="H96" s="8">
        <f t="shared" ref="H96:H123" si="3">SUM(E96:G96)</f>
        <v>60</v>
      </c>
    </row>
    <row r="97" spans="1:8" x14ac:dyDescent="0.2">
      <c r="A97" s="70"/>
      <c r="B97" s="63"/>
      <c r="C97" s="14" t="s">
        <v>211</v>
      </c>
      <c r="D97" s="14" t="s">
        <v>212</v>
      </c>
      <c r="E97" s="7">
        <f>40/2</f>
        <v>20</v>
      </c>
      <c r="F97" s="18"/>
      <c r="G97" s="7" t="s">
        <v>76</v>
      </c>
      <c r="H97" s="8">
        <f t="shared" si="3"/>
        <v>20</v>
      </c>
    </row>
    <row r="98" spans="1:8" x14ac:dyDescent="0.2">
      <c r="A98" s="70"/>
      <c r="B98" s="63"/>
      <c r="C98" s="6" t="s">
        <v>213</v>
      </c>
      <c r="D98" s="6" t="s">
        <v>214</v>
      </c>
      <c r="E98" s="7">
        <f>30/2</f>
        <v>15</v>
      </c>
      <c r="F98" s="7"/>
      <c r="G98" s="7"/>
      <c r="H98" s="8">
        <f t="shared" si="3"/>
        <v>15</v>
      </c>
    </row>
    <row r="99" spans="1:8" x14ac:dyDescent="0.2">
      <c r="A99" s="70"/>
      <c r="B99" s="64"/>
      <c r="C99" s="6" t="s">
        <v>56</v>
      </c>
      <c r="D99" s="6" t="s">
        <v>57</v>
      </c>
      <c r="E99" s="7">
        <f>20/2</f>
        <v>10</v>
      </c>
      <c r="F99" s="7"/>
      <c r="G99" s="7"/>
      <c r="H99" s="8">
        <f t="shared" si="3"/>
        <v>10</v>
      </c>
    </row>
    <row r="100" spans="1:8" x14ac:dyDescent="0.2">
      <c r="A100" s="70"/>
      <c r="B100" s="62" t="s">
        <v>59</v>
      </c>
      <c r="C100" s="6" t="s">
        <v>215</v>
      </c>
      <c r="D100" s="6" t="s">
        <v>216</v>
      </c>
      <c r="E100" s="7">
        <f>60/2</f>
        <v>30</v>
      </c>
      <c r="F100" s="7"/>
      <c r="G100" s="7"/>
      <c r="H100" s="8">
        <f t="shared" si="3"/>
        <v>30</v>
      </c>
    </row>
    <row r="101" spans="1:8" x14ac:dyDescent="0.2">
      <c r="A101" s="70"/>
      <c r="B101" s="63"/>
      <c r="C101" s="6" t="s">
        <v>217</v>
      </c>
      <c r="D101" s="6" t="s">
        <v>218</v>
      </c>
      <c r="E101" s="7">
        <f>40/2</f>
        <v>20</v>
      </c>
      <c r="F101" s="7"/>
      <c r="G101" s="7"/>
      <c r="H101" s="8">
        <f t="shared" si="3"/>
        <v>20</v>
      </c>
    </row>
    <row r="102" spans="1:8" x14ac:dyDescent="0.2">
      <c r="A102" s="70"/>
      <c r="B102" s="63"/>
      <c r="C102" s="6" t="s">
        <v>107</v>
      </c>
      <c r="D102" s="6" t="s">
        <v>108</v>
      </c>
      <c r="E102" s="7">
        <f>30/2</f>
        <v>15</v>
      </c>
      <c r="F102" s="7">
        <f>30/2</f>
        <v>15</v>
      </c>
      <c r="G102" s="7"/>
      <c r="H102" s="8">
        <f t="shared" si="3"/>
        <v>30</v>
      </c>
    </row>
    <row r="103" spans="1:8" x14ac:dyDescent="0.2">
      <c r="A103" s="71"/>
      <c r="B103" s="64"/>
      <c r="C103" s="6" t="s">
        <v>219</v>
      </c>
      <c r="D103" s="6" t="s">
        <v>97</v>
      </c>
      <c r="E103" s="7">
        <f>20/2</f>
        <v>10</v>
      </c>
      <c r="F103" s="7"/>
      <c r="G103" s="7"/>
      <c r="H103" s="8">
        <f t="shared" si="3"/>
        <v>10</v>
      </c>
    </row>
    <row r="104" spans="1:8" x14ac:dyDescent="0.2">
      <c r="A104" s="75" t="s">
        <v>11</v>
      </c>
      <c r="B104" s="62" t="s">
        <v>69</v>
      </c>
      <c r="C104" s="6" t="s">
        <v>60</v>
      </c>
      <c r="D104" s="6" t="s">
        <v>61</v>
      </c>
      <c r="E104" s="7">
        <f>60/2</f>
        <v>30</v>
      </c>
      <c r="F104" s="7"/>
      <c r="G104" s="7"/>
      <c r="H104" s="8">
        <f>SUM(E104:G104)</f>
        <v>30</v>
      </c>
    </row>
    <row r="105" spans="1:8" x14ac:dyDescent="0.2">
      <c r="A105" s="88"/>
      <c r="B105" s="65"/>
      <c r="C105" s="6" t="s">
        <v>51</v>
      </c>
      <c r="D105" s="6" t="s">
        <v>52</v>
      </c>
      <c r="E105" s="7">
        <f>40/2</f>
        <v>20</v>
      </c>
      <c r="F105" s="7"/>
      <c r="G105" s="7"/>
      <c r="H105" s="8">
        <f>SUM(E105:G105)</f>
        <v>20</v>
      </c>
    </row>
    <row r="106" spans="1:8" x14ac:dyDescent="0.2">
      <c r="A106" s="70"/>
      <c r="B106" s="63"/>
      <c r="C106" s="6" t="s">
        <v>220</v>
      </c>
      <c r="D106" s="6" t="s">
        <v>221</v>
      </c>
      <c r="E106" s="7">
        <f>30/2</f>
        <v>15</v>
      </c>
      <c r="F106" s="7"/>
      <c r="G106" s="7"/>
      <c r="H106" s="8">
        <f>SUM(E106:G106)</f>
        <v>15</v>
      </c>
    </row>
    <row r="107" spans="1:8" x14ac:dyDescent="0.2">
      <c r="A107" s="70"/>
      <c r="B107" s="64"/>
      <c r="C107" s="6" t="s">
        <v>222</v>
      </c>
      <c r="D107" s="6" t="s">
        <v>223</v>
      </c>
      <c r="E107" s="7">
        <f>20/2</f>
        <v>10</v>
      </c>
      <c r="F107" s="7"/>
      <c r="G107" s="7"/>
      <c r="H107" s="8">
        <f t="shared" si="3"/>
        <v>10</v>
      </c>
    </row>
    <row r="108" spans="1:8" x14ac:dyDescent="0.2">
      <c r="A108" s="70"/>
      <c r="B108" s="62" t="s">
        <v>70</v>
      </c>
      <c r="C108" s="6" t="s">
        <v>62</v>
      </c>
      <c r="D108" s="6" t="s">
        <v>63</v>
      </c>
      <c r="E108" s="7">
        <f>60/2</f>
        <v>30</v>
      </c>
      <c r="F108" s="7"/>
      <c r="G108" s="7"/>
      <c r="H108" s="8">
        <f>SUM(E108:G108)</f>
        <v>30</v>
      </c>
    </row>
    <row r="109" spans="1:8" x14ac:dyDescent="0.2">
      <c r="A109" s="70"/>
      <c r="B109" s="63"/>
      <c r="C109" s="6" t="s">
        <v>111</v>
      </c>
      <c r="D109" s="6" t="s">
        <v>112</v>
      </c>
      <c r="E109" s="7">
        <f>40/2</f>
        <v>20</v>
      </c>
      <c r="F109" s="7"/>
      <c r="G109" s="7"/>
      <c r="H109" s="8">
        <f>SUM(E109:G109)</f>
        <v>20</v>
      </c>
    </row>
    <row r="110" spans="1:8" x14ac:dyDescent="0.2">
      <c r="A110" s="70"/>
      <c r="B110" s="63"/>
      <c r="C110" s="6" t="s">
        <v>224</v>
      </c>
      <c r="D110" s="6" t="s">
        <v>225</v>
      </c>
      <c r="E110" s="7">
        <f>30/2</f>
        <v>15</v>
      </c>
      <c r="F110" s="7"/>
      <c r="G110" s="7"/>
      <c r="H110" s="8">
        <f t="shared" si="3"/>
        <v>15</v>
      </c>
    </row>
    <row r="111" spans="1:8" x14ac:dyDescent="0.2">
      <c r="A111" s="70"/>
      <c r="B111" s="64"/>
      <c r="C111" s="6" t="s">
        <v>226</v>
      </c>
      <c r="D111" s="6" t="s">
        <v>227</v>
      </c>
      <c r="E111" s="7">
        <f>20/2</f>
        <v>10</v>
      </c>
      <c r="F111" s="7"/>
      <c r="G111" s="7"/>
      <c r="H111" s="8">
        <f t="shared" si="3"/>
        <v>10</v>
      </c>
    </row>
    <row r="112" spans="1:8" x14ac:dyDescent="0.2">
      <c r="A112" s="70"/>
      <c r="B112" s="62" t="s">
        <v>71</v>
      </c>
      <c r="C112" s="6" t="s">
        <v>54</v>
      </c>
      <c r="D112" s="6" t="s">
        <v>55</v>
      </c>
      <c r="E112" s="7">
        <f>60/2</f>
        <v>30</v>
      </c>
      <c r="F112" s="7"/>
      <c r="G112" s="7"/>
      <c r="H112" s="8">
        <f t="shared" si="3"/>
        <v>30</v>
      </c>
    </row>
    <row r="113" spans="1:8" x14ac:dyDescent="0.2">
      <c r="A113" s="70"/>
      <c r="B113" s="63"/>
      <c r="C113" s="6" t="s">
        <v>114</v>
      </c>
      <c r="D113" s="6" t="s">
        <v>115</v>
      </c>
      <c r="E113" s="7">
        <f>40/2</f>
        <v>20</v>
      </c>
      <c r="F113" s="7"/>
      <c r="G113" s="7"/>
      <c r="H113" s="8">
        <f t="shared" si="3"/>
        <v>20</v>
      </c>
    </row>
    <row r="114" spans="1:8" x14ac:dyDescent="0.2">
      <c r="A114" s="70"/>
      <c r="B114" s="63"/>
      <c r="C114" s="6" t="s">
        <v>228</v>
      </c>
      <c r="D114" s="6" t="s">
        <v>229</v>
      </c>
      <c r="E114" s="7">
        <f>30/2</f>
        <v>15</v>
      </c>
      <c r="F114" s="7"/>
      <c r="G114" s="7"/>
      <c r="H114" s="8">
        <f t="shared" si="3"/>
        <v>15</v>
      </c>
    </row>
    <row r="115" spans="1:8" x14ac:dyDescent="0.2">
      <c r="A115" s="70"/>
      <c r="B115" s="63"/>
      <c r="C115" s="6" t="s">
        <v>230</v>
      </c>
      <c r="D115" s="6" t="s">
        <v>231</v>
      </c>
      <c r="E115" s="7">
        <f>20/2</f>
        <v>10</v>
      </c>
      <c r="F115" s="7"/>
      <c r="G115" s="7"/>
      <c r="H115" s="8">
        <f t="shared" si="3"/>
        <v>10</v>
      </c>
    </row>
    <row r="116" spans="1:8" x14ac:dyDescent="0.2">
      <c r="A116" s="70"/>
      <c r="B116" s="62" t="s">
        <v>72</v>
      </c>
      <c r="C116" s="6" t="s">
        <v>14</v>
      </c>
      <c r="D116" s="6" t="s">
        <v>64</v>
      </c>
      <c r="E116" s="7">
        <f>60/2</f>
        <v>30</v>
      </c>
      <c r="F116" s="7"/>
      <c r="G116" s="7"/>
      <c r="H116" s="8">
        <f>SUM(E116:G116)</f>
        <v>30</v>
      </c>
    </row>
    <row r="117" spans="1:8" x14ac:dyDescent="0.2">
      <c r="A117" s="70"/>
      <c r="B117" s="63"/>
      <c r="C117" s="6" t="s">
        <v>232</v>
      </c>
      <c r="D117" s="6" t="s">
        <v>233</v>
      </c>
      <c r="E117" s="7">
        <f>40/2</f>
        <v>20</v>
      </c>
      <c r="F117" s="7"/>
      <c r="G117" s="7"/>
      <c r="H117" s="8">
        <f t="shared" si="3"/>
        <v>20</v>
      </c>
    </row>
    <row r="118" spans="1:8" x14ac:dyDescent="0.2">
      <c r="A118" s="70"/>
      <c r="B118" s="63"/>
      <c r="C118" s="6" t="s">
        <v>248</v>
      </c>
      <c r="D118" s="6" t="s">
        <v>234</v>
      </c>
      <c r="E118" s="7">
        <f>30/2</f>
        <v>15</v>
      </c>
      <c r="F118" s="7"/>
      <c r="G118" s="7"/>
      <c r="H118" s="8">
        <f t="shared" si="3"/>
        <v>15</v>
      </c>
    </row>
    <row r="119" spans="1:8" x14ac:dyDescent="0.2">
      <c r="A119" s="70"/>
      <c r="B119" s="64"/>
      <c r="C119" s="6" t="s">
        <v>235</v>
      </c>
      <c r="D119" s="6" t="s">
        <v>109</v>
      </c>
      <c r="E119" s="7">
        <f>20/2</f>
        <v>10</v>
      </c>
      <c r="F119" s="7"/>
      <c r="G119" s="7"/>
      <c r="H119" s="8">
        <f t="shared" si="3"/>
        <v>10</v>
      </c>
    </row>
    <row r="120" spans="1:8" x14ac:dyDescent="0.2">
      <c r="A120" s="70"/>
      <c r="B120" s="62" t="s">
        <v>73</v>
      </c>
      <c r="C120" s="6" t="s">
        <v>65</v>
      </c>
      <c r="D120" s="6" t="s">
        <v>66</v>
      </c>
      <c r="E120" s="7">
        <f>60/2</f>
        <v>30</v>
      </c>
      <c r="F120" s="7">
        <f>30/2</f>
        <v>15</v>
      </c>
      <c r="G120" s="7"/>
      <c r="H120" s="8">
        <f>SUM(E120:G120)</f>
        <v>45</v>
      </c>
    </row>
    <row r="121" spans="1:8" x14ac:dyDescent="0.2">
      <c r="A121" s="70"/>
      <c r="B121" s="65"/>
      <c r="C121" s="6" t="s">
        <v>67</v>
      </c>
      <c r="D121" s="6" t="s">
        <v>68</v>
      </c>
      <c r="E121" s="7">
        <f>40/2</f>
        <v>20</v>
      </c>
      <c r="F121" s="7">
        <f>80/2</f>
        <v>40</v>
      </c>
      <c r="G121" s="7">
        <f>30/2</f>
        <v>15</v>
      </c>
      <c r="H121" s="8">
        <f>SUM(E121:G121)</f>
        <v>75</v>
      </c>
    </row>
    <row r="122" spans="1:8" x14ac:dyDescent="0.2">
      <c r="A122" s="70"/>
      <c r="B122" s="63"/>
      <c r="C122" s="6" t="s">
        <v>215</v>
      </c>
      <c r="D122" s="6" t="s">
        <v>216</v>
      </c>
      <c r="E122" s="7">
        <f>30/2</f>
        <v>15</v>
      </c>
      <c r="F122" s="7"/>
      <c r="G122" s="7"/>
      <c r="H122" s="8">
        <f t="shared" si="3"/>
        <v>15</v>
      </c>
    </row>
    <row r="123" spans="1:8" ht="17" thickBot="1" x14ac:dyDescent="0.25">
      <c r="A123" s="89"/>
      <c r="B123" s="90"/>
      <c r="C123" s="15" t="s">
        <v>236</v>
      </c>
      <c r="D123" s="15" t="s">
        <v>237</v>
      </c>
      <c r="E123" s="16">
        <f>20/2</f>
        <v>10</v>
      </c>
      <c r="F123" s="16"/>
      <c r="G123" s="16"/>
      <c r="H123" s="17">
        <f t="shared" si="3"/>
        <v>10</v>
      </c>
    </row>
    <row r="125" spans="1:8" ht="278" customHeight="1" x14ac:dyDescent="0.2">
      <c r="A125" s="86" t="s">
        <v>316</v>
      </c>
      <c r="B125" s="87"/>
      <c r="C125" s="87"/>
      <c r="D125" s="87"/>
      <c r="E125" s="87"/>
      <c r="F125" s="87"/>
      <c r="G125" s="87"/>
      <c r="H125" s="87"/>
    </row>
  </sheetData>
  <mergeCells count="37">
    <mergeCell ref="A125:H125"/>
    <mergeCell ref="A104:A123"/>
    <mergeCell ref="B63:B66"/>
    <mergeCell ref="B76:B79"/>
    <mergeCell ref="B80:B83"/>
    <mergeCell ref="B116:B119"/>
    <mergeCell ref="B120:B123"/>
    <mergeCell ref="B88:B91"/>
    <mergeCell ref="B92:B95"/>
    <mergeCell ref="B96:B99"/>
    <mergeCell ref="B112:B115"/>
    <mergeCell ref="A84:A103"/>
    <mergeCell ref="B71:B75"/>
    <mergeCell ref="A62:H62"/>
    <mergeCell ref="A42:A61"/>
    <mergeCell ref="B26:B29"/>
    <mergeCell ref="B30:B33"/>
    <mergeCell ref="B34:B37"/>
    <mergeCell ref="B42:B45"/>
    <mergeCell ref="B46:B49"/>
    <mergeCell ref="B50:B53"/>
    <mergeCell ref="B5:G5"/>
    <mergeCell ref="B100:B103"/>
    <mergeCell ref="B104:B107"/>
    <mergeCell ref="B108:B111"/>
    <mergeCell ref="A13:H13"/>
    <mergeCell ref="A14:A25"/>
    <mergeCell ref="B14:B17"/>
    <mergeCell ref="B18:B21"/>
    <mergeCell ref="B22:B25"/>
    <mergeCell ref="B67:B70"/>
    <mergeCell ref="A26:A41"/>
    <mergeCell ref="B38:B41"/>
    <mergeCell ref="B84:B87"/>
    <mergeCell ref="B58:B61"/>
    <mergeCell ref="A63:A83"/>
    <mergeCell ref="B54:B57"/>
  </mergeCells>
  <phoneticPr fontId="2" type="noConversion"/>
  <pageMargins left="0.70000000000000007" right="0.70000000000000007" top="0.75000000000000011" bottom="0.75000000000000011" header="0.30000000000000004" footer="0.30000000000000004"/>
  <pageSetup scale="38" fitToHeight="2"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4"/>
  <sheetViews>
    <sheetView workbookViewId="0">
      <selection activeCell="E26" sqref="E26"/>
    </sheetView>
  </sheetViews>
  <sheetFormatPr baseColWidth="10" defaultRowHeight="16" x14ac:dyDescent="0.2"/>
  <cols>
    <col min="3" max="4" width="15.33203125" customWidth="1"/>
  </cols>
  <sheetData>
    <row r="1" spans="1:6" ht="17" thickBot="1" x14ac:dyDescent="0.25">
      <c r="A1" s="91" t="s">
        <v>4</v>
      </c>
      <c r="B1" s="92"/>
      <c r="C1" s="92"/>
      <c r="D1" s="92"/>
      <c r="E1" s="95"/>
      <c r="F1" s="1"/>
    </row>
    <row r="2" spans="1:6" x14ac:dyDescent="0.2">
      <c r="A2" s="96" t="s">
        <v>238</v>
      </c>
      <c r="B2" s="99" t="s">
        <v>243</v>
      </c>
      <c r="C2" s="23" t="s">
        <v>248</v>
      </c>
      <c r="D2" s="23" t="s">
        <v>249</v>
      </c>
      <c r="E2" s="24" t="s">
        <v>239</v>
      </c>
      <c r="F2" s="3"/>
    </row>
    <row r="3" spans="1:6" x14ac:dyDescent="0.2">
      <c r="A3" s="97"/>
      <c r="B3" s="100"/>
      <c r="C3" s="25" t="s">
        <v>250</v>
      </c>
      <c r="D3" s="25" t="s">
        <v>251</v>
      </c>
      <c r="E3" s="26" t="s">
        <v>240</v>
      </c>
      <c r="F3" s="3"/>
    </row>
    <row r="4" spans="1:6" x14ac:dyDescent="0.2">
      <c r="A4" s="97"/>
      <c r="B4" s="100"/>
      <c r="C4" s="25" t="s">
        <v>252</v>
      </c>
      <c r="D4" s="25" t="s">
        <v>129</v>
      </c>
      <c r="E4" s="26" t="s">
        <v>241</v>
      </c>
      <c r="F4" s="3"/>
    </row>
    <row r="5" spans="1:6" x14ac:dyDescent="0.2">
      <c r="A5" s="97"/>
      <c r="B5" s="101"/>
      <c r="C5" s="25" t="s">
        <v>253</v>
      </c>
      <c r="D5" s="25" t="s">
        <v>254</v>
      </c>
      <c r="E5" s="26" t="s">
        <v>242</v>
      </c>
      <c r="F5" s="3"/>
    </row>
    <row r="6" spans="1:6" x14ac:dyDescent="0.2">
      <c r="A6" s="97"/>
      <c r="B6" s="102" t="s">
        <v>16</v>
      </c>
      <c r="C6" s="25" t="s">
        <v>54</v>
      </c>
      <c r="D6" s="25" t="s">
        <v>255</v>
      </c>
      <c r="E6" s="26" t="s">
        <v>239</v>
      </c>
      <c r="F6" s="3"/>
    </row>
    <row r="7" spans="1:6" x14ac:dyDescent="0.2">
      <c r="A7" s="97"/>
      <c r="B7" s="103"/>
      <c r="C7" s="19" t="s">
        <v>256</v>
      </c>
      <c r="D7" s="19" t="s">
        <v>257</v>
      </c>
      <c r="E7" s="20" t="s">
        <v>240</v>
      </c>
      <c r="F7" s="3"/>
    </row>
    <row r="8" spans="1:6" x14ac:dyDescent="0.2">
      <c r="A8" s="97"/>
      <c r="B8" s="103"/>
      <c r="C8" s="19" t="s">
        <v>258</v>
      </c>
      <c r="D8" s="19" t="s">
        <v>259</v>
      </c>
      <c r="E8" s="20" t="s">
        <v>241</v>
      </c>
      <c r="F8" s="3"/>
    </row>
    <row r="9" spans="1:6" x14ac:dyDescent="0.2">
      <c r="A9" s="97"/>
      <c r="B9" s="104"/>
      <c r="C9" s="4" t="s">
        <v>220</v>
      </c>
      <c r="D9" s="4" t="s">
        <v>260</v>
      </c>
      <c r="E9" s="5" t="s">
        <v>242</v>
      </c>
      <c r="F9" s="3"/>
    </row>
    <row r="10" spans="1:6" x14ac:dyDescent="0.2">
      <c r="A10" s="97"/>
      <c r="B10" s="102" t="s">
        <v>244</v>
      </c>
      <c r="C10" s="19" t="s">
        <v>261</v>
      </c>
      <c r="D10" s="19" t="s">
        <v>262</v>
      </c>
      <c r="E10" s="20" t="s">
        <v>239</v>
      </c>
      <c r="F10" s="3"/>
    </row>
    <row r="11" spans="1:6" x14ac:dyDescent="0.2">
      <c r="A11" s="97"/>
      <c r="B11" s="103"/>
      <c r="C11" s="19" t="s">
        <v>110</v>
      </c>
      <c r="D11" s="19" t="s">
        <v>263</v>
      </c>
      <c r="E11" s="20" t="s">
        <v>240</v>
      </c>
      <c r="F11" s="3"/>
    </row>
    <row r="12" spans="1:6" x14ac:dyDescent="0.2">
      <c r="A12" s="97"/>
      <c r="B12" s="103"/>
      <c r="C12" s="4" t="s">
        <v>264</v>
      </c>
      <c r="D12" s="4" t="s">
        <v>7</v>
      </c>
      <c r="E12" s="5" t="s">
        <v>241</v>
      </c>
      <c r="F12" s="3"/>
    </row>
    <row r="13" spans="1:6" ht="17" thickBot="1" x14ac:dyDescent="0.25">
      <c r="A13" s="98"/>
      <c r="B13" s="104"/>
      <c r="C13" s="4" t="s">
        <v>265</v>
      </c>
      <c r="D13" s="4" t="s">
        <v>266</v>
      </c>
      <c r="E13" s="5" t="s">
        <v>242</v>
      </c>
      <c r="F13" s="3"/>
    </row>
    <row r="14" spans="1:6" ht="17" thickBot="1" x14ac:dyDescent="0.25">
      <c r="A14" s="91" t="s">
        <v>13</v>
      </c>
      <c r="B14" s="92"/>
      <c r="C14" s="93"/>
      <c r="D14" s="93"/>
      <c r="E14" s="94"/>
      <c r="F14" s="1"/>
    </row>
    <row r="15" spans="1:6" x14ac:dyDescent="0.2">
      <c r="A15" s="96" t="s">
        <v>238</v>
      </c>
      <c r="B15" s="106" t="s">
        <v>245</v>
      </c>
      <c r="C15" s="22" t="s">
        <v>267</v>
      </c>
      <c r="D15" s="22" t="s">
        <v>268</v>
      </c>
      <c r="E15" s="21" t="s">
        <v>239</v>
      </c>
      <c r="F15" s="3"/>
    </row>
    <row r="16" spans="1:6" x14ac:dyDescent="0.2">
      <c r="A16" s="97"/>
      <c r="B16" s="107"/>
      <c r="C16" s="19" t="s">
        <v>270</v>
      </c>
      <c r="D16" s="19" t="s">
        <v>271</v>
      </c>
      <c r="E16" s="20" t="s">
        <v>240</v>
      </c>
      <c r="F16" s="3"/>
    </row>
    <row r="17" spans="1:6" x14ac:dyDescent="0.2">
      <c r="A17" s="97"/>
      <c r="B17" s="107"/>
      <c r="C17" s="4" t="s">
        <v>272</v>
      </c>
      <c r="D17" s="4" t="s">
        <v>273</v>
      </c>
      <c r="E17" s="5" t="s">
        <v>241</v>
      </c>
      <c r="F17" s="3"/>
    </row>
    <row r="18" spans="1:6" x14ac:dyDescent="0.2">
      <c r="A18" s="97"/>
      <c r="B18" s="108"/>
      <c r="C18" s="4" t="s">
        <v>274</v>
      </c>
      <c r="D18" s="4" t="s">
        <v>96</v>
      </c>
      <c r="E18" s="5" t="s">
        <v>242</v>
      </c>
      <c r="F18" s="3"/>
    </row>
    <row r="19" spans="1:6" x14ac:dyDescent="0.2">
      <c r="A19" s="97"/>
      <c r="B19" s="102" t="s">
        <v>246</v>
      </c>
      <c r="C19" s="19" t="s">
        <v>275</v>
      </c>
      <c r="D19" s="19" t="s">
        <v>276</v>
      </c>
      <c r="E19" s="20" t="s">
        <v>239</v>
      </c>
      <c r="F19" s="3"/>
    </row>
    <row r="20" spans="1:6" x14ac:dyDescent="0.2">
      <c r="A20" s="97"/>
      <c r="B20" s="107"/>
      <c r="C20" s="25" t="s">
        <v>278</v>
      </c>
      <c r="D20" s="25" t="s">
        <v>277</v>
      </c>
      <c r="E20" s="26" t="s">
        <v>240</v>
      </c>
      <c r="F20" s="3"/>
    </row>
    <row r="21" spans="1:6" x14ac:dyDescent="0.2">
      <c r="A21" s="97"/>
      <c r="B21" s="107"/>
      <c r="C21" s="19" t="s">
        <v>279</v>
      </c>
      <c r="D21" s="19" t="s">
        <v>80</v>
      </c>
      <c r="E21" s="20" t="s">
        <v>241</v>
      </c>
      <c r="F21" s="3"/>
    </row>
    <row r="22" spans="1:6" x14ac:dyDescent="0.2">
      <c r="A22" s="97"/>
      <c r="B22" s="108"/>
      <c r="C22" s="4" t="s">
        <v>280</v>
      </c>
      <c r="D22" s="4" t="s">
        <v>281</v>
      </c>
      <c r="E22" s="5" t="s">
        <v>242</v>
      </c>
      <c r="F22" s="3"/>
    </row>
    <row r="23" spans="1:6" x14ac:dyDescent="0.2">
      <c r="A23" s="97"/>
      <c r="B23" s="102" t="s">
        <v>36</v>
      </c>
      <c r="C23" s="25" t="s">
        <v>282</v>
      </c>
      <c r="D23" s="25" t="s">
        <v>74</v>
      </c>
      <c r="E23" s="26" t="s">
        <v>239</v>
      </c>
      <c r="F23" s="3"/>
    </row>
    <row r="24" spans="1:6" x14ac:dyDescent="0.2">
      <c r="A24" s="97"/>
      <c r="B24" s="107"/>
      <c r="C24" s="25" t="s">
        <v>283</v>
      </c>
      <c r="D24" s="25" t="s">
        <v>284</v>
      </c>
      <c r="E24" s="26" t="s">
        <v>240</v>
      </c>
      <c r="F24" s="3"/>
    </row>
    <row r="25" spans="1:6" x14ac:dyDescent="0.2">
      <c r="A25" s="97"/>
      <c r="B25" s="107"/>
      <c r="C25" s="19" t="s">
        <v>285</v>
      </c>
      <c r="D25" s="19" t="s">
        <v>286</v>
      </c>
      <c r="E25" s="20" t="s">
        <v>241</v>
      </c>
      <c r="F25" s="3"/>
    </row>
    <row r="26" spans="1:6" x14ac:dyDescent="0.2">
      <c r="A26" s="97"/>
      <c r="B26" s="107"/>
      <c r="C26" s="19" t="s">
        <v>287</v>
      </c>
      <c r="D26" s="19" t="s">
        <v>113</v>
      </c>
      <c r="E26" s="20" t="s">
        <v>242</v>
      </c>
      <c r="F26" s="3"/>
    </row>
    <row r="27" spans="1:6" x14ac:dyDescent="0.2">
      <c r="A27" s="97"/>
      <c r="B27" s="102" t="s">
        <v>37</v>
      </c>
      <c r="C27" s="19" t="s">
        <v>288</v>
      </c>
      <c r="D27" s="19" t="s">
        <v>289</v>
      </c>
      <c r="E27" s="20" t="s">
        <v>239</v>
      </c>
      <c r="F27" s="3"/>
    </row>
    <row r="28" spans="1:6" x14ac:dyDescent="0.2">
      <c r="A28" s="97"/>
      <c r="B28" s="107"/>
      <c r="C28" s="19" t="s">
        <v>290</v>
      </c>
      <c r="D28" s="19" t="s">
        <v>291</v>
      </c>
      <c r="E28" s="20" t="s">
        <v>240</v>
      </c>
      <c r="F28" s="3"/>
    </row>
    <row r="29" spans="1:6" x14ac:dyDescent="0.2">
      <c r="A29" s="97"/>
      <c r="B29" s="107"/>
      <c r="C29" s="4" t="s">
        <v>292</v>
      </c>
      <c r="D29" s="4" t="s">
        <v>183</v>
      </c>
      <c r="E29" s="5" t="s">
        <v>241</v>
      </c>
      <c r="F29" s="3"/>
    </row>
    <row r="30" spans="1:6" x14ac:dyDescent="0.2">
      <c r="A30" s="97"/>
      <c r="B30" s="108"/>
      <c r="C30" s="4" t="s">
        <v>293</v>
      </c>
      <c r="D30" s="4" t="s">
        <v>294</v>
      </c>
      <c r="E30" s="5" t="s">
        <v>242</v>
      </c>
      <c r="F30" s="3"/>
    </row>
    <row r="31" spans="1:6" x14ac:dyDescent="0.2">
      <c r="A31" s="97"/>
      <c r="B31" s="102" t="s">
        <v>247</v>
      </c>
      <c r="C31" s="19" t="s">
        <v>295</v>
      </c>
      <c r="D31" s="19" t="s">
        <v>296</v>
      </c>
      <c r="E31" s="20" t="s">
        <v>239</v>
      </c>
      <c r="F31" s="3"/>
    </row>
    <row r="32" spans="1:6" x14ac:dyDescent="0.2">
      <c r="A32" s="97"/>
      <c r="B32" s="107"/>
      <c r="C32" s="19" t="s">
        <v>236</v>
      </c>
      <c r="D32" s="19" t="s">
        <v>102</v>
      </c>
      <c r="E32" s="20" t="s">
        <v>240</v>
      </c>
      <c r="F32" s="3"/>
    </row>
    <row r="33" spans="1:6" x14ac:dyDescent="0.2">
      <c r="A33" s="97"/>
      <c r="B33" s="107"/>
      <c r="C33" s="4" t="s">
        <v>269</v>
      </c>
      <c r="D33" s="4" t="s">
        <v>297</v>
      </c>
      <c r="E33" s="5" t="s">
        <v>241</v>
      </c>
      <c r="F33" s="3"/>
    </row>
    <row r="34" spans="1:6" ht="17" thickBot="1" x14ac:dyDescent="0.25">
      <c r="A34" s="105"/>
      <c r="B34" s="109"/>
      <c r="C34" s="9" t="s">
        <v>298</v>
      </c>
      <c r="D34" s="9" t="s">
        <v>287</v>
      </c>
      <c r="E34" s="10" t="s">
        <v>242</v>
      </c>
      <c r="F34" s="3"/>
    </row>
  </sheetData>
  <mergeCells count="12">
    <mergeCell ref="A15:A34"/>
    <mergeCell ref="B15:B18"/>
    <mergeCell ref="B19:B22"/>
    <mergeCell ref="B23:B26"/>
    <mergeCell ref="B27:B30"/>
    <mergeCell ref="B31:B34"/>
    <mergeCell ref="A14:E14"/>
    <mergeCell ref="A1:E1"/>
    <mergeCell ref="A2:A13"/>
    <mergeCell ref="B2:B5"/>
    <mergeCell ref="B6:B9"/>
    <mergeCell ref="B10:B13"/>
  </mergeCells>
  <phoneticPr fontId="2"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Cadet Junior U21</vt:lpstr>
      <vt:lpstr>Youth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Marie-Claude Alarie</cp:lastModifiedBy>
  <cp:lastPrinted>2019-05-27T14:12:12Z</cp:lastPrinted>
  <dcterms:created xsi:type="dcterms:W3CDTF">2017-03-07T17:06:32Z</dcterms:created>
  <dcterms:modified xsi:type="dcterms:W3CDTF">2021-02-18T14:42:46Z</dcterms:modified>
</cp:coreProperties>
</file>