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rodneyhobson/Downloads/"/>
    </mc:Choice>
  </mc:AlternateContent>
  <xr:revisionPtr revIDLastSave="0" documentId="13_ncr:1_{821ACF71-B3D1-C44E-8542-18DA437FA1E6}" xr6:coauthVersionLast="47" xr6:coauthVersionMax="47" xr10:uidLastSave="{00000000-0000-0000-0000-000000000000}"/>
  <bookViews>
    <workbookView xWindow="2120" yWindow="6160" windowWidth="28620" windowHeight="24680" xr2:uid="{00000000-000D-0000-FFFF-FFFF00000000}"/>
  </bookViews>
  <sheets>
    <sheet name="Current" sheetId="1" r:id="rId1"/>
    <sheet name="K1 Totals" sheetId="2" r:id="rId2"/>
  </sheets>
  <definedNames>
    <definedName name="_xlnm._FilterDatabase" localSheetId="0" hidden="1">Current!$A$13:$K$64</definedName>
    <definedName name="_xlnm._FilterDatabase" localSheetId="1" hidden="1">'K1 Totals'!$A$4:$Q$4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sBGZnvqeGPRFEJ2FpGPy4VWMrwA=="/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" i="2"/>
  <c r="I59" i="1" l="1"/>
  <c r="J59" i="1" s="1"/>
  <c r="K59" i="1" s="1"/>
  <c r="I31" i="1"/>
  <c r="I32" i="1"/>
  <c r="J32" i="1" s="1"/>
  <c r="K32" i="1" s="1"/>
  <c r="I26" i="1"/>
  <c r="I44" i="1"/>
  <c r="I51" i="1"/>
  <c r="I57" i="1"/>
  <c r="J57" i="1" s="1"/>
  <c r="K57" i="1" s="1"/>
  <c r="I56" i="1"/>
  <c r="I60" i="1"/>
  <c r="I61" i="1"/>
  <c r="I45" i="1"/>
  <c r="J37" i="1"/>
  <c r="J55" i="1"/>
  <c r="J54" i="1"/>
  <c r="J53" i="1"/>
  <c r="I23" i="1" l="1"/>
  <c r="J23" i="1" s="1"/>
  <c r="K23" i="1" s="1"/>
  <c r="I25" i="1"/>
  <c r="J25" i="1" s="1"/>
  <c r="K25" i="1" s="1"/>
  <c r="J60" i="1"/>
  <c r="J56" i="1"/>
  <c r="I48" i="1"/>
  <c r="J48" i="1" s="1"/>
  <c r="I64" i="1"/>
  <c r="J64" i="1" s="1"/>
  <c r="I62" i="1"/>
  <c r="J62" i="1" s="1"/>
  <c r="I63" i="1"/>
  <c r="J63" i="1" s="1"/>
  <c r="I58" i="1"/>
  <c r="J58" i="1" s="1"/>
  <c r="I52" i="1"/>
  <c r="J52" i="1" s="1"/>
  <c r="K52" i="1" s="1"/>
  <c r="I50" i="1"/>
  <c r="J50" i="1" s="1"/>
  <c r="I49" i="1"/>
  <c r="J49" i="1" s="1"/>
  <c r="I47" i="1"/>
  <c r="J47" i="1" s="1"/>
  <c r="I43" i="1"/>
  <c r="J43" i="1" s="1"/>
  <c r="I41" i="1"/>
  <c r="J41" i="1" s="1"/>
  <c r="I40" i="1"/>
  <c r="I39" i="1"/>
  <c r="J39" i="1" s="1"/>
  <c r="I36" i="1"/>
  <c r="J36" i="1" s="1"/>
  <c r="I35" i="1"/>
  <c r="J35" i="1" s="1"/>
  <c r="I34" i="1"/>
  <c r="I33" i="1"/>
  <c r="I30" i="1"/>
  <c r="J30" i="1" s="1"/>
  <c r="I28" i="1"/>
  <c r="J28" i="1" s="1"/>
  <c r="I29" i="1"/>
  <c r="J29" i="1" s="1"/>
  <c r="I27" i="1"/>
  <c r="J27" i="1" s="1"/>
  <c r="J26" i="1"/>
  <c r="I19" i="1"/>
  <c r="J19" i="1" s="1"/>
  <c r="I21" i="1"/>
  <c r="J21" i="1" s="1"/>
  <c r="I18" i="1"/>
  <c r="J18" i="1" s="1"/>
  <c r="I20" i="1"/>
  <c r="J20" i="1" s="1"/>
  <c r="I17" i="1"/>
  <c r="I15" i="1"/>
  <c r="I16" i="1"/>
  <c r="J16" i="1" s="1"/>
  <c r="I14" i="1"/>
  <c r="J14" i="1" s="1"/>
  <c r="K20" i="1" l="1"/>
  <c r="K62" i="1"/>
  <c r="J44" i="1"/>
  <c r="K44" i="1" s="1"/>
  <c r="J51" i="1"/>
  <c r="K51" i="1" s="1"/>
  <c r="J15" i="1"/>
  <c r="K15" i="1" s="1"/>
  <c r="J33" i="1"/>
  <c r="K33" i="1" s="1"/>
  <c r="J17" i="1"/>
  <c r="K17" i="1" s="1"/>
  <c r="J34" i="1"/>
  <c r="K34" i="1" s="1"/>
  <c r="J40" i="1"/>
  <c r="K40" i="1" s="1"/>
  <c r="J45" i="1"/>
  <c r="K45" i="1" s="1"/>
  <c r="K49" i="1"/>
  <c r="K29" i="1"/>
  <c r="K18" i="1"/>
  <c r="K35" i="1"/>
  <c r="K43" i="1"/>
  <c r="K19" i="1"/>
  <c r="K63" i="1"/>
  <c r="K48" i="1"/>
  <c r="K16" i="1"/>
  <c r="K14" i="1"/>
  <c r="I46" i="1"/>
  <c r="I42" i="1"/>
  <c r="I38" i="1"/>
  <c r="K37" i="1"/>
  <c r="K64" i="1"/>
  <c r="I22" i="1"/>
  <c r="J22" i="1" s="1"/>
  <c r="K50" i="1"/>
  <c r="I24" i="1"/>
  <c r="K47" i="1"/>
  <c r="K60" i="1"/>
  <c r="K55" i="1"/>
  <c r="K26" i="1"/>
  <c r="K39" i="1"/>
  <c r="K58" i="1"/>
  <c r="K21" i="1"/>
  <c r="K28" i="1"/>
  <c r="K53" i="1"/>
  <c r="K56" i="1"/>
  <c r="K30" i="1"/>
  <c r="K41" i="1"/>
  <c r="K27" i="1"/>
  <c r="K36" i="1"/>
  <c r="J61" i="1" l="1"/>
  <c r="K61" i="1" s="1"/>
  <c r="J38" i="1"/>
  <c r="K38" i="1" s="1"/>
  <c r="J46" i="1"/>
  <c r="K46" i="1" s="1"/>
  <c r="J31" i="1"/>
  <c r="K31" i="1" s="1"/>
  <c r="J24" i="1"/>
  <c r="K24" i="1" s="1"/>
  <c r="J42" i="1"/>
  <c r="K42" i="1" s="1"/>
  <c r="K22" i="1"/>
</calcChain>
</file>

<file path=xl/sharedStrings.xml><?xml version="1.0" encoding="utf-8"?>
<sst xmlns="http://schemas.openxmlformats.org/spreadsheetml/2006/main" count="362" uniqueCount="206">
  <si>
    <t>EVENT DATE</t>
  </si>
  <si>
    <t>N/A</t>
  </si>
  <si>
    <t>First Name</t>
  </si>
  <si>
    <t>Last Name</t>
  </si>
  <si>
    <t>CATEGORY</t>
  </si>
  <si>
    <t>Sum of Best Two K1 Results</t>
  </si>
  <si>
    <t>Total</t>
  </si>
  <si>
    <t>Status</t>
  </si>
  <si>
    <t>Sean</t>
  </si>
  <si>
    <t>O'Neil</t>
  </si>
  <si>
    <t>Hamza</t>
  </si>
  <si>
    <t>Alem</t>
  </si>
  <si>
    <t>Mohammadreza</t>
  </si>
  <si>
    <t>Nikbakhsh</t>
  </si>
  <si>
    <t>Alec</t>
  </si>
  <si>
    <t>Hocquard</t>
  </si>
  <si>
    <t>Ryan</t>
  </si>
  <si>
    <t>Nicholas Patrick</t>
  </si>
  <si>
    <t>Rivest</t>
  </si>
  <si>
    <t>Ilyes</t>
  </si>
  <si>
    <t>Abdoun</t>
  </si>
  <si>
    <t>Panoussis</t>
  </si>
  <si>
    <t>Melissa</t>
  </si>
  <si>
    <t>Bratic</t>
  </si>
  <si>
    <t>Hilary</t>
  </si>
  <si>
    <t>Pond</t>
  </si>
  <si>
    <t>Samira</t>
  </si>
  <si>
    <t>Lavei</t>
  </si>
  <si>
    <t>Jade</t>
  </si>
  <si>
    <t>Fahey</t>
  </si>
  <si>
    <t>Olivia</t>
  </si>
  <si>
    <t>Deane</t>
  </si>
  <si>
    <t>Daniel</t>
  </si>
  <si>
    <t>Sanchez</t>
  </si>
  <si>
    <t>Ahmed</t>
  </si>
  <si>
    <t>Mouloudj</t>
  </si>
  <si>
    <t>Reda</t>
  </si>
  <si>
    <t>Shisseh</t>
  </si>
  <si>
    <t>Sepehr</t>
  </si>
  <si>
    <t>Nouri</t>
  </si>
  <si>
    <t>Haya</t>
  </si>
  <si>
    <t>Jumaa</t>
  </si>
  <si>
    <t>Aurélie</t>
  </si>
  <si>
    <t>Étienne</t>
  </si>
  <si>
    <t>Parvin</t>
  </si>
  <si>
    <t>Mayan</t>
  </si>
  <si>
    <t>Audrey</t>
  </si>
  <si>
    <t>Poirier</t>
  </si>
  <si>
    <t>Émilie</t>
  </si>
  <si>
    <t>Simoneau</t>
  </si>
  <si>
    <t>Yassin</t>
  </si>
  <si>
    <t>Miri</t>
  </si>
  <si>
    <t>Diego</t>
  </si>
  <si>
    <t>Ruiz-Silva</t>
  </si>
  <si>
    <t>Nidhal</t>
  </si>
  <si>
    <t>Haj-Ali</t>
  </si>
  <si>
    <t>Zack</t>
  </si>
  <si>
    <t>Saito</t>
  </si>
  <si>
    <t>Kathryn</t>
  </si>
  <si>
    <t>Campbell</t>
  </si>
  <si>
    <t>Hana</t>
  </si>
  <si>
    <t>Furumoto-Deshaies</t>
  </si>
  <si>
    <t>Megan</t>
  </si>
  <si>
    <t>Rochette</t>
  </si>
  <si>
    <t>Maansi</t>
  </si>
  <si>
    <t>Virk</t>
  </si>
  <si>
    <t>Laurence</t>
  </si>
  <si>
    <t>Morin</t>
  </si>
  <si>
    <t>Jusleen</t>
  </si>
  <si>
    <t>Yamina</t>
  </si>
  <si>
    <t>Lahyanssa</t>
  </si>
  <si>
    <t>Chan</t>
  </si>
  <si>
    <t>Kyla</t>
  </si>
  <si>
    <t>Fritz</t>
  </si>
  <si>
    <t>Lily-Rose</t>
  </si>
  <si>
    <t>Nolet</t>
  </si>
  <si>
    <t>Fernando</t>
  </si>
  <si>
    <t>Aguilera</t>
  </si>
  <si>
    <t>Naeth</t>
  </si>
  <si>
    <t>Jesus</t>
  </si>
  <si>
    <t>Villena</t>
  </si>
  <si>
    <t>Daphné</t>
  </si>
  <si>
    <t>Trahan-Perreault</t>
  </si>
  <si>
    <t>Claudia</t>
  </si>
  <si>
    <t>Laos-Loo</t>
  </si>
  <si>
    <t>Marissa</t>
  </si>
  <si>
    <t>Meandro</t>
  </si>
  <si>
    <t>Lee</t>
  </si>
  <si>
    <t>Kenneth</t>
  </si>
  <si>
    <t>Sawal</t>
  </si>
  <si>
    <t>John</t>
  </si>
  <si>
    <t>Nakajima</t>
  </si>
  <si>
    <t>Yushi</t>
  </si>
  <si>
    <t>Potter</t>
  </si>
  <si>
    <t>EVENT</t>
  </si>
  <si>
    <t>EXPIRY DATE (1 YEAR)</t>
  </si>
  <si>
    <t>Danid</t>
  </si>
  <si>
    <t>Kiandokht</t>
  </si>
  <si>
    <t>Ghodsi</t>
  </si>
  <si>
    <t>Steve</t>
  </si>
  <si>
    <t>May 25-27/23</t>
  </si>
  <si>
    <t>PKF Senior
Championships 2023</t>
  </si>
  <si>
    <t>M -84</t>
  </si>
  <si>
    <t>M -75</t>
  </si>
  <si>
    <t>F -68</t>
  </si>
  <si>
    <t>M-67</t>
  </si>
  <si>
    <t>F -61</t>
  </si>
  <si>
    <t>M-60</t>
  </si>
  <si>
    <t>F -55</t>
  </si>
  <si>
    <t>F -50</t>
  </si>
  <si>
    <t>F +68</t>
  </si>
  <si>
    <t>M +84</t>
  </si>
  <si>
    <t>F - Kata</t>
  </si>
  <si>
    <t>M - Kata</t>
  </si>
  <si>
    <r>
      <rPr>
        <b/>
        <sz val="10"/>
        <color rgb="FF000000"/>
        <rFont val="Calibri"/>
        <family val="2"/>
        <scheme val="minor"/>
      </rPr>
      <t xml:space="preserve">50% DEPRECIATION DATE         </t>
    </r>
    <r>
      <rPr>
        <sz val="10"/>
        <color rgb="FF000000"/>
        <rFont val="Calibri"/>
        <family val="2"/>
        <scheme val="minor"/>
      </rPr>
      <t xml:space="preserve">                </t>
    </r>
    <r>
      <rPr>
        <b/>
        <sz val="10"/>
        <color rgb="FF000000"/>
        <rFont val="Calibri"/>
        <family val="2"/>
        <scheme val="minor"/>
      </rPr>
      <t xml:space="preserve">   </t>
    </r>
    <r>
      <rPr>
        <sz val="10"/>
        <color rgb="FF000000"/>
        <rFont val="Calibri"/>
        <family val="2"/>
        <scheme val="minor"/>
      </rPr>
      <t>(ONLY PKF GOLD, TOP 5 WKF , TOP 7 OQ)</t>
    </r>
  </si>
  <si>
    <r>
      <t xml:space="preserve">EXPIRY DATE                                                               </t>
    </r>
    <r>
      <rPr>
        <sz val="10"/>
        <color rgb="FF000000"/>
        <rFont val="Calibri"/>
        <family val="2"/>
        <scheme val="minor"/>
      </rPr>
      <t>(1 YR OR DATE OF NEXT EDITION)</t>
    </r>
  </si>
  <si>
    <t>Top 2 K1s</t>
  </si>
  <si>
    <t>May 25/24                                          May 25/25 (GOLD)</t>
  </si>
  <si>
    <t>May 25/24 (GOLD)</t>
  </si>
  <si>
    <t>Kate</t>
  </si>
  <si>
    <t>Oonah</t>
  </si>
  <si>
    <t>Gamboa</t>
  </si>
  <si>
    <t>Bergeron</t>
  </si>
  <si>
    <t>Noa</t>
  </si>
  <si>
    <t>Gruitia</t>
  </si>
  <si>
    <t>Matthew</t>
  </si>
  <si>
    <t>Christina</t>
  </si>
  <si>
    <t>Lemoyne-Elliott</t>
  </si>
  <si>
    <t>Flavie</t>
  </si>
  <si>
    <t>Courtemanche</t>
  </si>
  <si>
    <t>Mahta</t>
  </si>
  <si>
    <t>Gharaei</t>
  </si>
  <si>
    <t>Noel</t>
  </si>
  <si>
    <t>Ngandui</t>
  </si>
  <si>
    <t>Karim</t>
  </si>
  <si>
    <t>Ebraheem</t>
  </si>
  <si>
    <t>Noah</t>
  </si>
  <si>
    <t>Mossavat</t>
  </si>
  <si>
    <t>Alexandre</t>
  </si>
  <si>
    <t>Sr-Arneault</t>
  </si>
  <si>
    <t>DUBLIN PL 2023</t>
  </si>
  <si>
    <t>Sept 8-10, 2023</t>
  </si>
  <si>
    <t xml:space="preserve">Matthew </t>
  </si>
  <si>
    <t>Sr World Championships</t>
  </si>
  <si>
    <t>Pan-American Games</t>
  </si>
  <si>
    <t>ATHENS SA 2024</t>
  </si>
  <si>
    <t>PARIS PL 2024</t>
  </si>
  <si>
    <t>LANARCA SA 2024</t>
  </si>
  <si>
    <t>MATOSINHOS SA 2023</t>
  </si>
  <si>
    <t>Nov 24-26 2023</t>
  </si>
  <si>
    <t>Jan 12-14 2024</t>
  </si>
  <si>
    <t>Jan 26-28 2024</t>
  </si>
  <si>
    <t>Feb 16-18 2024</t>
  </si>
  <si>
    <t>Baillargeon</t>
  </si>
  <si>
    <t>ANTALYA PL 2024</t>
  </si>
  <si>
    <t>March 17-19 2024</t>
  </si>
  <si>
    <t>Oct 24-29 /23</t>
  </si>
  <si>
    <t>Oct 24 / 24</t>
  </si>
  <si>
    <t>Oct 20 / 24</t>
  </si>
  <si>
    <t>Oct 20-Nov 5 / 24</t>
  </si>
  <si>
    <t>2023/24 Senior National Team Ranking Points</t>
  </si>
  <si>
    <t>PKF Senior
Championships 2024</t>
  </si>
  <si>
    <t>May 23-25, 2024</t>
  </si>
  <si>
    <t>May 23, 2025 (GOLD)</t>
  </si>
  <si>
    <t>May 23, 2025
May 23, 2026 (GOLD)</t>
  </si>
  <si>
    <t>KC National Championships 2024</t>
  </si>
  <si>
    <t>July 4-7, 2024</t>
  </si>
  <si>
    <t>JUL 4/25</t>
  </si>
  <si>
    <t>Jiloca</t>
  </si>
  <si>
    <t>Tiffany</t>
  </si>
  <si>
    <t>Andrei</t>
  </si>
  <si>
    <t>Alexandru</t>
  </si>
  <si>
    <t>Darveau</t>
  </si>
  <si>
    <t>Olivier</t>
  </si>
  <si>
    <t>Parnita</t>
  </si>
  <si>
    <t>Ram</t>
  </si>
  <si>
    <t>Zia</t>
  </si>
  <si>
    <t>Perree</t>
  </si>
  <si>
    <t>Brodie</t>
  </si>
  <si>
    <t>Lyna</t>
  </si>
  <si>
    <t>Melody</t>
  </si>
  <si>
    <t>Monfiston</t>
  </si>
  <si>
    <t>Mclean</t>
  </si>
  <si>
    <t>Julia</t>
  </si>
  <si>
    <t>Ella</t>
  </si>
  <si>
    <t>Crowle</t>
  </si>
  <si>
    <t>Ethan</t>
  </si>
  <si>
    <t>Small</t>
  </si>
  <si>
    <t>Nia</t>
  </si>
  <si>
    <t>Haftlang</t>
  </si>
  <si>
    <t>Zinger</t>
  </si>
  <si>
    <t>Shon</t>
  </si>
  <si>
    <t>Zakaryaa</t>
  </si>
  <si>
    <t>Hassan-Khalid</t>
  </si>
  <si>
    <t>Peddle</t>
  </si>
  <si>
    <t>Evan</t>
  </si>
  <si>
    <t>Isaiah</t>
  </si>
  <si>
    <t>Ingram</t>
  </si>
  <si>
    <t>Ali</t>
  </si>
  <si>
    <t>Afrasiabi</t>
  </si>
  <si>
    <t>Arpiet</t>
  </si>
  <si>
    <t>Pandher</t>
  </si>
  <si>
    <t>Foy</t>
  </si>
  <si>
    <t>Jordan</t>
  </si>
  <si>
    <t>CAIRO PL 2024</t>
  </si>
  <si>
    <t>April 19-21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</si>
</sst>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5"/>
      <color rgb="FF000000"/>
      <name val="Calibri"/>
      <family val="2"/>
    </font>
    <font>
      <b/>
      <sz val="10"/>
      <color theme="1"/>
      <name val="Verdana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Verdana"/>
      <family val="2"/>
    </font>
    <font>
      <b/>
      <sz val="12"/>
      <color rgb="FF000000"/>
      <name val="Calibri"/>
      <family val="2"/>
    </font>
    <font>
      <sz val="12"/>
      <color rgb="FF000000"/>
      <name val="Helvetica Neue"/>
      <family val="2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FA4AD"/>
        <bgColor theme="0"/>
      </patternFill>
    </fill>
    <fill>
      <patternFill patternType="solid">
        <fgColor rgb="FFCFDADE"/>
        <bgColor theme="0"/>
      </patternFill>
    </fill>
    <fill>
      <patternFill patternType="solid">
        <fgColor rgb="FFCFDADE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9" fillId="0" borderId="0" xfId="0" applyFont="1"/>
    <xf numFmtId="0" fontId="7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2" fillId="0" borderId="6" xfId="0" applyFont="1" applyBorder="1"/>
    <xf numFmtId="0" fontId="5" fillId="0" borderId="0" xfId="0" applyFont="1"/>
    <xf numFmtId="0" fontId="0" fillId="0" borderId="6" xfId="0" applyBorder="1"/>
    <xf numFmtId="0" fontId="13" fillId="0" borderId="5" xfId="0" applyFont="1" applyBorder="1" applyAlignment="1">
      <alignment horizontal="left"/>
    </xf>
    <xf numFmtId="0" fontId="4" fillId="0" borderId="6" xfId="0" applyFont="1" applyBorder="1"/>
    <xf numFmtId="0" fontId="14" fillId="0" borderId="0" xfId="0" applyFont="1"/>
    <xf numFmtId="0" fontId="15" fillId="0" borderId="0" xfId="0" applyFont="1"/>
    <xf numFmtId="49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2" borderId="0" xfId="0" applyFont="1" applyFill="1"/>
    <xf numFmtId="0" fontId="19" fillId="2" borderId="0" xfId="0" applyFont="1" applyFill="1" applyAlignment="1">
      <alignment wrapText="1"/>
    </xf>
    <xf numFmtId="0" fontId="18" fillId="0" borderId="6" xfId="0" applyFont="1" applyBorder="1"/>
    <xf numFmtId="0" fontId="18" fillId="0" borderId="5" xfId="0" applyFont="1" applyBorder="1" applyAlignment="1">
      <alignment horizontal="left"/>
    </xf>
    <xf numFmtId="0" fontId="18" fillId="0" borderId="1" xfId="0" applyFont="1" applyBorder="1"/>
    <xf numFmtId="0" fontId="18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8" fillId="2" borderId="6" xfId="0" applyFont="1" applyFill="1" applyBorder="1"/>
    <xf numFmtId="0" fontId="18" fillId="2" borderId="1" xfId="0" applyFont="1" applyFill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4" fillId="0" borderId="0" xfId="0" applyFont="1"/>
    <xf numFmtId="0" fontId="12" fillId="0" borderId="0" xfId="0" applyFont="1"/>
    <xf numFmtId="0" fontId="4" fillId="0" borderId="8" xfId="0" applyFont="1" applyBorder="1" applyAlignment="1">
      <alignment horizontal="left"/>
    </xf>
    <xf numFmtId="0" fontId="20" fillId="5" borderId="6" xfId="0" applyFont="1" applyFill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8" fillId="0" borderId="4" xfId="0" applyFont="1" applyBorder="1"/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18" fillId="0" borderId="9" xfId="0" applyFont="1" applyBorder="1" applyAlignment="1">
      <alignment horizontal="left"/>
    </xf>
    <xf numFmtId="0" fontId="0" fillId="0" borderId="1" xfId="0" applyBorder="1" applyAlignment="1">
      <alignment horizontal="left"/>
    </xf>
    <xf numFmtId="15" fontId="7" fillId="0" borderId="0" xfId="0" applyNumberFormat="1" applyFont="1" applyAlignment="1">
      <alignment horizontal="center" vertical="center" wrapText="1"/>
    </xf>
    <xf numFmtId="0" fontId="2" fillId="0" borderId="7" xfId="0" applyFont="1" applyBorder="1"/>
    <xf numFmtId="0" fontId="20" fillId="3" borderId="17" xfId="0" applyFont="1" applyFill="1" applyBorder="1" applyAlignment="1">
      <alignment wrapText="1"/>
    </xf>
    <xf numFmtId="0" fontId="19" fillId="3" borderId="18" xfId="0" applyFont="1" applyFill="1" applyBorder="1" applyAlignment="1">
      <alignment wrapText="1"/>
    </xf>
    <xf numFmtId="0" fontId="20" fillId="3" borderId="19" xfId="0" applyFont="1" applyFill="1" applyBorder="1" applyAlignment="1">
      <alignment wrapText="1"/>
    </xf>
    <xf numFmtId="0" fontId="22" fillId="4" borderId="20" xfId="0" applyFont="1" applyFill="1" applyBorder="1" applyAlignment="1">
      <alignment horizontal="center" vertical="center"/>
    </xf>
    <xf numFmtId="0" fontId="20" fillId="4" borderId="6" xfId="0" applyFont="1" applyFill="1" applyBorder="1"/>
    <xf numFmtId="0" fontId="26" fillId="5" borderId="6" xfId="0" applyFont="1" applyFill="1" applyBorder="1" applyAlignment="1">
      <alignment horizontal="left"/>
    </xf>
    <xf numFmtId="0" fontId="20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wrapText="1"/>
    </xf>
    <xf numFmtId="0" fontId="26" fillId="5" borderId="25" xfId="0" applyFont="1" applyFill="1" applyBorder="1" applyAlignment="1">
      <alignment horizontal="left"/>
    </xf>
    <xf numFmtId="0" fontId="20" fillId="5" borderId="25" xfId="0" applyFont="1" applyFill="1" applyBorder="1" applyAlignment="1">
      <alignment horizontal="left"/>
    </xf>
    <xf numFmtId="0" fontId="20" fillId="4" borderId="26" xfId="0" applyFont="1" applyFill="1" applyBorder="1" applyAlignment="1">
      <alignment wrapText="1"/>
    </xf>
    <xf numFmtId="0" fontId="20" fillId="4" borderId="27" xfId="0" applyFont="1" applyFill="1" applyBorder="1" applyAlignment="1">
      <alignment wrapText="1"/>
    </xf>
    <xf numFmtId="0" fontId="26" fillId="5" borderId="27" xfId="0" applyFont="1" applyFill="1" applyBorder="1" applyAlignment="1">
      <alignment horizontal="left" wrapText="1"/>
    </xf>
    <xf numFmtId="0" fontId="26" fillId="5" borderId="28" xfId="0" applyFont="1" applyFill="1" applyBorder="1" applyAlignment="1">
      <alignment horizontal="left" wrapText="1"/>
    </xf>
    <xf numFmtId="0" fontId="2" fillId="0" borderId="6" xfId="0" applyFont="1" applyBorder="1"/>
    <xf numFmtId="0" fontId="18" fillId="0" borderId="2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5" fillId="0" borderId="10" xfId="0" applyFont="1" applyBorder="1"/>
    <xf numFmtId="0" fontId="18" fillId="6" borderId="6" xfId="0" applyFont="1" applyFill="1" applyBorder="1"/>
    <xf numFmtId="0" fontId="18" fillId="6" borderId="1" xfId="0" applyFont="1" applyFill="1" applyBorder="1"/>
    <xf numFmtId="0" fontId="18" fillId="6" borderId="1" xfId="0" applyFont="1" applyFill="1" applyBorder="1" applyAlignment="1">
      <alignment horizontal="left"/>
    </xf>
    <xf numFmtId="0" fontId="18" fillId="6" borderId="8" xfId="0" applyFont="1" applyFill="1" applyBorder="1" applyAlignment="1">
      <alignment horizontal="left"/>
    </xf>
    <xf numFmtId="0" fontId="22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27" fillId="6" borderId="1" xfId="0" applyFont="1" applyFill="1" applyBorder="1" applyAlignment="1">
      <alignment horizontal="left"/>
    </xf>
    <xf numFmtId="0" fontId="28" fillId="4" borderId="6" xfId="0" applyFont="1" applyFill="1" applyBorder="1" applyAlignment="1">
      <alignment wrapText="1"/>
    </xf>
    <xf numFmtId="0" fontId="18" fillId="2" borderId="32" xfId="0" applyFont="1" applyFill="1" applyBorder="1"/>
    <xf numFmtId="0" fontId="22" fillId="0" borderId="5" xfId="0" applyFont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8" fillId="6" borderId="4" xfId="0" applyFont="1" applyFill="1" applyBorder="1" applyAlignment="1">
      <alignment horizontal="left"/>
    </xf>
    <xf numFmtId="0" fontId="18" fillId="2" borderId="6" xfId="0" applyFont="1" applyFill="1" applyBorder="1" applyAlignment="1">
      <alignment horizontal="left"/>
    </xf>
    <xf numFmtId="0" fontId="1" fillId="0" borderId="6" xfId="0" applyFont="1" applyBorder="1"/>
    <xf numFmtId="0" fontId="22" fillId="6" borderId="5" xfId="0" applyFont="1" applyFill="1" applyBorder="1" applyAlignment="1">
      <alignment horizontal="left"/>
    </xf>
    <xf numFmtId="0" fontId="18" fillId="6" borderId="6" xfId="0" applyFont="1" applyFill="1" applyBorder="1" applyAlignment="1">
      <alignment horizontal="left"/>
    </xf>
    <xf numFmtId="0" fontId="14" fillId="0" borderId="0" xfId="0" applyFont="1" applyAlignment="1">
      <alignment horizontal="left" wrapText="1"/>
    </xf>
    <xf numFmtId="0" fontId="15" fillId="0" borderId="0" xfId="0" applyFont="1"/>
    <xf numFmtId="0" fontId="22" fillId="4" borderId="29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7F23"/>
      <color rgb="FFFA7F75"/>
      <color rgb="FFFECC80"/>
      <color rgb="FFEEF2F3"/>
      <color rgb="FFCFDADE"/>
      <color rgb="FFAEBEC3"/>
      <color rgb="FF8FA4AD"/>
      <color rgb="FFED24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227445</xdr:colOff>
      <xdr:row>0</xdr:row>
      <xdr:rowOff>0</xdr:rowOff>
    </xdr:from>
    <xdr:ext cx="6162675" cy="1390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3900" y="0"/>
          <a:ext cx="6162675" cy="1390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9"/>
  <sheetViews>
    <sheetView tabSelected="1" zoomScale="90" zoomScaleNormal="90" workbookViewId="0">
      <pane xSplit="2" ySplit="12" topLeftCell="C13" activePane="bottomRight" state="frozen"/>
      <selection pane="topRight" activeCell="C1" sqref="C1"/>
      <selection pane="bottomLeft" activeCell="A15" sqref="A15"/>
      <selection pane="bottomRight" activeCell="J40" sqref="J40"/>
    </sheetView>
  </sheetViews>
  <sheetFormatPr baseColWidth="10" defaultColWidth="11.28515625" defaultRowHeight="15" customHeight="1" x14ac:dyDescent="0.2"/>
  <cols>
    <col min="1" max="1" width="18.42578125" style="13" bestFit="1" customWidth="1"/>
    <col min="2" max="2" width="19.140625" style="13" customWidth="1"/>
    <col min="3" max="3" width="25.140625" style="13" customWidth="1"/>
    <col min="4" max="8" width="14.5703125" style="13" customWidth="1"/>
    <col min="9" max="9" width="9.28515625" style="13" customWidth="1"/>
    <col min="10" max="10" width="5.5703125" style="13" bestFit="1" customWidth="1"/>
    <col min="11" max="11" width="13.85546875" style="13" bestFit="1" customWidth="1"/>
    <col min="12" max="24" width="10.7109375" style="13" customWidth="1"/>
    <col min="25" max="16384" width="11.28515625" style="13"/>
  </cols>
  <sheetData>
    <row r="1" spans="1:24" ht="15.7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5.7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.7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5.7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5.7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7" customHeight="1" x14ac:dyDescent="0.25">
      <c r="A7" s="12"/>
      <c r="B7" s="12"/>
      <c r="C7" s="90" t="s">
        <v>160</v>
      </c>
      <c r="D7" s="90"/>
      <c r="E7" s="90"/>
      <c r="F7" s="90"/>
      <c r="G7" s="14"/>
      <c r="H7" s="14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0" customHeight="1" thickBot="1" x14ac:dyDescent="0.3">
      <c r="A8" s="12"/>
      <c r="B8" s="12"/>
      <c r="C8" s="14"/>
      <c r="D8" s="14"/>
      <c r="E8" s="15"/>
      <c r="F8" s="15"/>
      <c r="G8" s="15"/>
      <c r="H8" s="15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49.5" customHeight="1" thickBot="1" x14ac:dyDescent="0.25">
      <c r="A9" s="16"/>
      <c r="B9" s="16"/>
      <c r="C9" s="17"/>
      <c r="D9" s="52" t="s">
        <v>165</v>
      </c>
      <c r="E9" s="53" t="s">
        <v>101</v>
      </c>
      <c r="F9" s="53" t="s">
        <v>161</v>
      </c>
      <c r="G9" s="53" t="s">
        <v>143</v>
      </c>
      <c r="H9" s="54" t="s">
        <v>144</v>
      </c>
      <c r="I9" s="16"/>
      <c r="J9" s="16"/>
      <c r="K9" s="16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5" customHeight="1" x14ac:dyDescent="0.2">
      <c r="A10" s="16"/>
      <c r="B10" s="16"/>
      <c r="C10" s="46" t="s">
        <v>0</v>
      </c>
      <c r="D10" s="55" t="s">
        <v>166</v>
      </c>
      <c r="E10" s="50" t="s">
        <v>100</v>
      </c>
      <c r="F10" s="51" t="s">
        <v>162</v>
      </c>
      <c r="G10" s="51" t="s">
        <v>156</v>
      </c>
      <c r="H10" s="56" t="s">
        <v>159</v>
      </c>
      <c r="I10" s="16"/>
      <c r="J10" s="16"/>
      <c r="K10" s="16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30" customHeight="1" x14ac:dyDescent="0.2">
      <c r="A11" s="16"/>
      <c r="B11" s="16"/>
      <c r="C11" s="47" t="s">
        <v>114</v>
      </c>
      <c r="D11" s="55" t="s">
        <v>1</v>
      </c>
      <c r="E11" s="75" t="s">
        <v>118</v>
      </c>
      <c r="F11" s="31" t="s">
        <v>163</v>
      </c>
      <c r="G11" s="31" t="s">
        <v>1</v>
      </c>
      <c r="H11" s="57"/>
      <c r="I11" s="16"/>
      <c r="J11" s="16"/>
      <c r="K11" s="16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30" customHeight="1" thickBot="1" x14ac:dyDescent="0.25">
      <c r="A12" s="16"/>
      <c r="B12" s="16"/>
      <c r="C12" s="48" t="s">
        <v>115</v>
      </c>
      <c r="D12" s="58" t="s">
        <v>167</v>
      </c>
      <c r="E12" s="59" t="s">
        <v>117</v>
      </c>
      <c r="F12" s="60" t="s">
        <v>164</v>
      </c>
      <c r="G12" s="60" t="s">
        <v>157</v>
      </c>
      <c r="H12" s="61" t="s">
        <v>158</v>
      </c>
      <c r="I12" s="16"/>
      <c r="J12" s="16"/>
      <c r="K12" s="16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0" customHeight="1" thickBot="1" x14ac:dyDescent="0.25">
      <c r="A13" s="36" t="s">
        <v>2</v>
      </c>
      <c r="B13" s="37" t="s">
        <v>3</v>
      </c>
      <c r="C13" s="38" t="s">
        <v>4</v>
      </c>
      <c r="D13" s="87"/>
      <c r="E13" s="88"/>
      <c r="F13" s="89"/>
      <c r="G13" s="49"/>
      <c r="H13" s="49"/>
      <c r="I13" s="39" t="s">
        <v>116</v>
      </c>
      <c r="J13" s="37" t="s">
        <v>6</v>
      </c>
      <c r="K13" s="40" t="s">
        <v>7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5.75" customHeight="1" x14ac:dyDescent="0.2">
      <c r="A14" s="18" t="s">
        <v>8</v>
      </c>
      <c r="B14" s="18" t="s">
        <v>9</v>
      </c>
      <c r="C14" s="19" t="s">
        <v>102</v>
      </c>
      <c r="D14" s="21">
        <v>100</v>
      </c>
      <c r="E14" s="21">
        <v>0</v>
      </c>
      <c r="F14" s="43">
        <v>0</v>
      </c>
      <c r="G14" s="43"/>
      <c r="H14" s="43"/>
      <c r="I14" s="22">
        <f>'K1 Totals'!K5</f>
        <v>0</v>
      </c>
      <c r="J14" s="21">
        <f>SUM(D14:I14)</f>
        <v>100</v>
      </c>
      <c r="K14" s="20" t="str">
        <f>IF(J14&gt;599,"International A",IF(J14&gt;199,"International B",IF(J14&gt;130,"International C",IF(J14&gt;75,"National A","none"))))</f>
        <v>National A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5.75" customHeight="1" x14ac:dyDescent="0.2">
      <c r="A15" s="18" t="s">
        <v>12</v>
      </c>
      <c r="B15" s="18" t="s">
        <v>13</v>
      </c>
      <c r="C15" s="19" t="s">
        <v>102</v>
      </c>
      <c r="D15" s="21">
        <v>70</v>
      </c>
      <c r="E15" s="21">
        <v>0</v>
      </c>
      <c r="F15" s="21">
        <v>0</v>
      </c>
      <c r="G15" s="63"/>
      <c r="H15" s="63"/>
      <c r="I15" s="22">
        <f>'K1 Totals'!K7</f>
        <v>0</v>
      </c>
      <c r="J15" s="21">
        <f>SUM(D15:I15)</f>
        <v>70</v>
      </c>
      <c r="K15" s="20" t="str">
        <f>IF(J15&gt;599,"International A",IF(J15&gt;199,"International B",IF(J15&gt;130,"International C",IF(J15&gt;75,"National A","none"))))</f>
        <v>none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customHeight="1" x14ac:dyDescent="0.2">
      <c r="A16" s="67" t="s">
        <v>138</v>
      </c>
      <c r="B16" s="67" t="s">
        <v>139</v>
      </c>
      <c r="C16" s="33" t="s">
        <v>102</v>
      </c>
      <c r="D16" s="32">
        <v>40</v>
      </c>
      <c r="E16" s="32">
        <v>0</v>
      </c>
      <c r="F16" s="42">
        <v>0</v>
      </c>
      <c r="G16" s="65"/>
      <c r="H16" s="65"/>
      <c r="I16" s="34">
        <f>'K1 Totals'!K6</f>
        <v>0</v>
      </c>
      <c r="J16" s="32">
        <f t="shared" ref="J16:J46" si="0">SUM(D16:I16)</f>
        <v>40</v>
      </c>
      <c r="K16" s="35" t="str">
        <f t="shared" ref="K16:K52" si="1">IF(J16&gt;599,"International A",IF(J16&gt;199,"International B",IF(J16&gt;130,"International C",IF(J16&gt;75,"National A","none"))))</f>
        <v>none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customHeight="1" x14ac:dyDescent="0.2">
      <c r="A17" s="18" t="s">
        <v>14</v>
      </c>
      <c r="B17" s="18" t="s">
        <v>15</v>
      </c>
      <c r="C17" s="19" t="s">
        <v>102</v>
      </c>
      <c r="D17" s="21">
        <v>40</v>
      </c>
      <c r="E17" s="21">
        <v>0</v>
      </c>
      <c r="F17" s="21">
        <v>0</v>
      </c>
      <c r="G17" s="21"/>
      <c r="H17" s="21"/>
      <c r="I17" s="22">
        <f>'K1 Totals'!K8</f>
        <v>0</v>
      </c>
      <c r="J17" s="21">
        <f t="shared" si="0"/>
        <v>40</v>
      </c>
      <c r="K17" s="20" t="str">
        <f t="shared" si="1"/>
        <v>none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 x14ac:dyDescent="0.2">
      <c r="A18" s="68" t="s">
        <v>17</v>
      </c>
      <c r="B18" s="68" t="s">
        <v>18</v>
      </c>
      <c r="C18" s="69" t="s">
        <v>103</v>
      </c>
      <c r="D18" s="70">
        <v>70</v>
      </c>
      <c r="E18" s="70">
        <v>0</v>
      </c>
      <c r="F18" s="71">
        <v>10</v>
      </c>
      <c r="G18" s="84">
        <v>40</v>
      </c>
      <c r="H18" s="84"/>
      <c r="I18" s="83">
        <f>'K1 Totals'!K10</f>
        <v>10</v>
      </c>
      <c r="J18" s="70">
        <f t="shared" si="0"/>
        <v>130</v>
      </c>
      <c r="K18" s="69" t="str">
        <f t="shared" si="1"/>
        <v>National A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 x14ac:dyDescent="0.2">
      <c r="A19" s="68" t="s">
        <v>198</v>
      </c>
      <c r="B19" s="68" t="s">
        <v>199</v>
      </c>
      <c r="C19" s="69" t="s">
        <v>103</v>
      </c>
      <c r="D19" s="70">
        <v>100</v>
      </c>
      <c r="E19" s="70">
        <v>0</v>
      </c>
      <c r="F19" s="70">
        <v>0</v>
      </c>
      <c r="G19" s="80"/>
      <c r="H19" s="80"/>
      <c r="I19" s="72">
        <f>'K1 Totals'!K12</f>
        <v>0</v>
      </c>
      <c r="J19" s="70">
        <f>SUM(D19:I19)</f>
        <v>100</v>
      </c>
      <c r="K19" s="69" t="str">
        <f>IF(J19&gt;599,"International A",IF(J19&gt;199,"International B",IF(J19&gt;130,"International C",IF(J19&gt;75,"National A","none"))))</f>
        <v>National A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 x14ac:dyDescent="0.2">
      <c r="A20" s="68" t="s">
        <v>200</v>
      </c>
      <c r="B20" s="68" t="s">
        <v>201</v>
      </c>
      <c r="C20" s="69" t="s">
        <v>103</v>
      </c>
      <c r="D20" s="70">
        <v>40</v>
      </c>
      <c r="E20" s="70">
        <v>0</v>
      </c>
      <c r="F20" s="73">
        <v>0</v>
      </c>
      <c r="G20" s="73"/>
      <c r="H20" s="73"/>
      <c r="I20" s="72">
        <f>'K1 Totals'!K9</f>
        <v>0</v>
      </c>
      <c r="J20" s="70">
        <f t="shared" si="0"/>
        <v>40</v>
      </c>
      <c r="K20" s="69" t="str">
        <f t="shared" si="1"/>
        <v>none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 x14ac:dyDescent="0.2">
      <c r="A21" s="68" t="s">
        <v>203</v>
      </c>
      <c r="B21" s="68" t="s">
        <v>202</v>
      </c>
      <c r="C21" s="69" t="s">
        <v>103</v>
      </c>
      <c r="D21" s="70">
        <v>40</v>
      </c>
      <c r="E21" s="70">
        <v>0</v>
      </c>
      <c r="F21" s="70">
        <v>0</v>
      </c>
      <c r="G21" s="70"/>
      <c r="H21" s="70"/>
      <c r="I21" s="72">
        <f>'K1 Totals'!K11</f>
        <v>0</v>
      </c>
      <c r="J21" s="70">
        <f t="shared" si="0"/>
        <v>40</v>
      </c>
      <c r="K21" s="69" t="str">
        <f t="shared" si="1"/>
        <v>none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 x14ac:dyDescent="0.2">
      <c r="A22" s="18" t="s">
        <v>22</v>
      </c>
      <c r="B22" s="18" t="s">
        <v>23</v>
      </c>
      <c r="C22" s="20" t="s">
        <v>104</v>
      </c>
      <c r="D22" s="21"/>
      <c r="E22" s="21">
        <v>0</v>
      </c>
      <c r="F22" s="21">
        <v>0</v>
      </c>
      <c r="G22" s="21"/>
      <c r="H22" s="21">
        <v>240</v>
      </c>
      <c r="I22" s="22">
        <f>'K1 Totals'!K13</f>
        <v>50</v>
      </c>
      <c r="J22" s="21">
        <f t="shared" si="0"/>
        <v>290</v>
      </c>
      <c r="K22" s="20" t="str">
        <f t="shared" si="1"/>
        <v>International B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" customHeight="1" x14ac:dyDescent="0.2">
      <c r="A23" s="18" t="s">
        <v>182</v>
      </c>
      <c r="B23" s="18" t="s">
        <v>183</v>
      </c>
      <c r="C23" s="20" t="s">
        <v>104</v>
      </c>
      <c r="D23" s="21">
        <v>100</v>
      </c>
      <c r="E23" s="21"/>
      <c r="F23" s="21"/>
      <c r="G23" s="21"/>
      <c r="H23" s="21"/>
      <c r="I23" s="22">
        <f>'K1 Totals'!K14</f>
        <v>0</v>
      </c>
      <c r="J23" s="21">
        <f t="shared" ref="J23" si="2">SUM(D23:I23)</f>
        <v>100</v>
      </c>
      <c r="K23" s="20" t="str">
        <f t="shared" si="1"/>
        <v>National A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 x14ac:dyDescent="0.2">
      <c r="A24" s="18" t="s">
        <v>30</v>
      </c>
      <c r="B24" s="18" t="s">
        <v>31</v>
      </c>
      <c r="C24" s="20" t="s">
        <v>104</v>
      </c>
      <c r="D24" s="21">
        <v>70</v>
      </c>
      <c r="E24" s="21">
        <v>0</v>
      </c>
      <c r="F24" s="21">
        <v>0</v>
      </c>
      <c r="G24" s="21"/>
      <c r="H24" s="21"/>
      <c r="I24" s="22">
        <f>'K1 Totals'!K25</f>
        <v>0</v>
      </c>
      <c r="J24" s="21">
        <f>SUM(D24:I24)</f>
        <v>70</v>
      </c>
      <c r="K24" s="20" t="str">
        <f>IF(J24&gt;599,"International A",IF(J24&gt;199,"International B",IF(J24&gt;130,"International C",IF(J24&gt;75,"National A","none"))))</f>
        <v>none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 x14ac:dyDescent="0.2">
      <c r="A25" s="18" t="s">
        <v>24</v>
      </c>
      <c r="B25" s="18" t="s">
        <v>25</v>
      </c>
      <c r="C25" s="20" t="s">
        <v>104</v>
      </c>
      <c r="D25" s="21">
        <v>40</v>
      </c>
      <c r="E25" s="21">
        <v>0</v>
      </c>
      <c r="F25" s="21">
        <v>0</v>
      </c>
      <c r="G25" s="21"/>
      <c r="H25" s="21"/>
      <c r="I25" s="22">
        <f>'K1 Totals'!K14</f>
        <v>0</v>
      </c>
      <c r="J25" s="21">
        <f t="shared" si="0"/>
        <v>40</v>
      </c>
      <c r="K25" s="20" t="str">
        <f t="shared" si="1"/>
        <v>none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 x14ac:dyDescent="0.2">
      <c r="A26" s="18" t="s">
        <v>184</v>
      </c>
      <c r="B26" s="18" t="s">
        <v>185</v>
      </c>
      <c r="C26" s="20" t="s">
        <v>104</v>
      </c>
      <c r="D26" s="21">
        <v>40</v>
      </c>
      <c r="E26" s="21">
        <v>0</v>
      </c>
      <c r="F26" s="21">
        <v>0</v>
      </c>
      <c r="G26" s="21"/>
      <c r="H26" s="21"/>
      <c r="I26" s="22">
        <f>'K1 Totals'!K26</f>
        <v>0</v>
      </c>
      <c r="J26" s="21">
        <f t="shared" si="0"/>
        <v>40</v>
      </c>
      <c r="K26" s="20" t="str">
        <f t="shared" si="1"/>
        <v>none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5.75" customHeight="1" x14ac:dyDescent="0.2">
      <c r="A27" s="68" t="s">
        <v>194</v>
      </c>
      <c r="B27" s="68" t="s">
        <v>195</v>
      </c>
      <c r="C27" s="69" t="s">
        <v>105</v>
      </c>
      <c r="D27" s="70">
        <v>100</v>
      </c>
      <c r="E27" s="70">
        <v>0</v>
      </c>
      <c r="F27" s="70">
        <v>0</v>
      </c>
      <c r="G27" s="70"/>
      <c r="H27" s="70"/>
      <c r="I27" s="72">
        <f>'K1 Totals'!K18</f>
        <v>0</v>
      </c>
      <c r="J27" s="70">
        <f t="shared" si="0"/>
        <v>100</v>
      </c>
      <c r="K27" s="69" t="str">
        <f t="shared" si="1"/>
        <v>National A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5.75" customHeight="1" x14ac:dyDescent="0.2">
      <c r="A28" s="68" t="s">
        <v>135</v>
      </c>
      <c r="B28" s="68" t="s">
        <v>134</v>
      </c>
      <c r="C28" s="69" t="s">
        <v>105</v>
      </c>
      <c r="D28" s="70">
        <v>70</v>
      </c>
      <c r="E28" s="70">
        <v>0</v>
      </c>
      <c r="F28" s="70">
        <v>0</v>
      </c>
      <c r="G28" s="70"/>
      <c r="H28" s="70"/>
      <c r="I28" s="72">
        <f>'K1 Totals'!K20</f>
        <v>0</v>
      </c>
      <c r="J28" s="70">
        <f t="shared" si="0"/>
        <v>70</v>
      </c>
      <c r="K28" s="69" t="str">
        <f t="shared" si="1"/>
        <v>none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5.75" customHeight="1" x14ac:dyDescent="0.2">
      <c r="A29" s="68" t="s">
        <v>197</v>
      </c>
      <c r="B29" s="68" t="s">
        <v>196</v>
      </c>
      <c r="C29" s="69" t="s">
        <v>105</v>
      </c>
      <c r="D29" s="70">
        <v>40</v>
      </c>
      <c r="E29" s="70">
        <v>0</v>
      </c>
      <c r="F29" s="70">
        <v>0</v>
      </c>
      <c r="G29" s="70"/>
      <c r="H29" s="70"/>
      <c r="I29" s="72">
        <f>'K1 Totals'!K19</f>
        <v>0</v>
      </c>
      <c r="J29" s="70">
        <f t="shared" si="0"/>
        <v>40</v>
      </c>
      <c r="K29" s="69" t="str">
        <f t="shared" si="1"/>
        <v>none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5.75" customHeight="1" x14ac:dyDescent="0.2">
      <c r="A30" s="68" t="s">
        <v>137</v>
      </c>
      <c r="B30" s="68" t="s">
        <v>136</v>
      </c>
      <c r="C30" s="69" t="s">
        <v>105</v>
      </c>
      <c r="D30" s="70">
        <v>40</v>
      </c>
      <c r="E30" s="70">
        <v>0</v>
      </c>
      <c r="F30" s="70">
        <v>0</v>
      </c>
      <c r="G30" s="70"/>
      <c r="H30" s="70"/>
      <c r="I30" s="72">
        <f>'K1 Totals'!K21</f>
        <v>0</v>
      </c>
      <c r="J30" s="70">
        <f t="shared" si="0"/>
        <v>40</v>
      </c>
      <c r="K30" s="69" t="str">
        <f t="shared" si="1"/>
        <v>none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5.75" customHeight="1" x14ac:dyDescent="0.2">
      <c r="A31" s="18" t="s">
        <v>40</v>
      </c>
      <c r="B31" s="18" t="s">
        <v>41</v>
      </c>
      <c r="C31" s="20" t="s">
        <v>106</v>
      </c>
      <c r="D31" s="21"/>
      <c r="E31" s="21">
        <v>0</v>
      </c>
      <c r="F31" s="21">
        <v>0</v>
      </c>
      <c r="G31" s="21">
        <v>240</v>
      </c>
      <c r="H31" s="21"/>
      <c r="I31" s="22">
        <f>'K1 Totals'!K22</f>
        <v>20</v>
      </c>
      <c r="J31" s="21">
        <f t="shared" si="0"/>
        <v>260</v>
      </c>
      <c r="K31" s="20" t="str">
        <f t="shared" si="1"/>
        <v>International B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5.75" customHeight="1" x14ac:dyDescent="0.2">
      <c r="A32" s="18" t="s">
        <v>119</v>
      </c>
      <c r="B32" s="18" t="s">
        <v>59</v>
      </c>
      <c r="C32" s="20" t="s">
        <v>106</v>
      </c>
      <c r="D32" s="21">
        <v>100</v>
      </c>
      <c r="E32" s="21">
        <v>0</v>
      </c>
      <c r="F32" s="21">
        <v>0</v>
      </c>
      <c r="G32" s="21"/>
      <c r="H32" s="21"/>
      <c r="I32" s="22">
        <f>'K1 Totals'!K23</f>
        <v>0</v>
      </c>
      <c r="J32" s="21">
        <f t="shared" si="0"/>
        <v>100</v>
      </c>
      <c r="K32" s="20" t="str">
        <f t="shared" si="1"/>
        <v>National A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5.75" customHeight="1" x14ac:dyDescent="0.2">
      <c r="A33" s="18" t="s">
        <v>42</v>
      </c>
      <c r="B33" s="18" t="s">
        <v>43</v>
      </c>
      <c r="C33" s="20" t="s">
        <v>106</v>
      </c>
      <c r="D33" s="21">
        <v>70</v>
      </c>
      <c r="E33" s="21">
        <v>0</v>
      </c>
      <c r="F33" s="21">
        <v>0</v>
      </c>
      <c r="G33" s="21"/>
      <c r="H33" s="21"/>
      <c r="I33" s="22">
        <f>'K1 Totals'!K24</f>
        <v>0</v>
      </c>
      <c r="J33" s="21">
        <f t="shared" si="0"/>
        <v>70</v>
      </c>
      <c r="K33" s="20" t="str">
        <f t="shared" si="1"/>
        <v>none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5.75" customHeight="1" x14ac:dyDescent="0.2">
      <c r="A34" s="18" t="s">
        <v>179</v>
      </c>
      <c r="B34" s="18" t="s">
        <v>20</v>
      </c>
      <c r="C34" s="20" t="s">
        <v>106</v>
      </c>
      <c r="D34" s="21">
        <v>40</v>
      </c>
      <c r="E34" s="21">
        <v>0</v>
      </c>
      <c r="F34" s="21">
        <v>0</v>
      </c>
      <c r="G34" s="21"/>
      <c r="H34" s="21"/>
      <c r="I34" s="22">
        <f>'K1 Totals'!K25</f>
        <v>0</v>
      </c>
      <c r="J34" s="21">
        <f t="shared" si="0"/>
        <v>40</v>
      </c>
      <c r="K34" s="20" t="str">
        <f t="shared" si="1"/>
        <v>none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5.75" customHeight="1" x14ac:dyDescent="0.2">
      <c r="A35" s="18" t="s">
        <v>180</v>
      </c>
      <c r="B35" s="18" t="s">
        <v>181</v>
      </c>
      <c r="C35" s="20" t="s">
        <v>106</v>
      </c>
      <c r="D35" s="21">
        <v>40</v>
      </c>
      <c r="E35" s="21">
        <v>0</v>
      </c>
      <c r="F35" s="21">
        <v>0</v>
      </c>
      <c r="G35" s="21"/>
      <c r="H35" s="21"/>
      <c r="I35" s="22">
        <f>'K1 Totals'!K26</f>
        <v>0</v>
      </c>
      <c r="J35" s="21">
        <f t="shared" si="0"/>
        <v>40</v>
      </c>
      <c r="K35" s="20" t="str">
        <f t="shared" si="1"/>
        <v>none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5.75" customHeight="1" x14ac:dyDescent="0.2">
      <c r="A36" s="68" t="s">
        <v>50</v>
      </c>
      <c r="B36" s="68" t="s">
        <v>51</v>
      </c>
      <c r="C36" s="69" t="s">
        <v>107</v>
      </c>
      <c r="D36" s="70">
        <v>100</v>
      </c>
      <c r="E36" s="70">
        <v>0</v>
      </c>
      <c r="F36" s="70">
        <v>10</v>
      </c>
      <c r="G36" s="70"/>
      <c r="H36" s="70"/>
      <c r="I36" s="72">
        <f>'K1 Totals'!K28</f>
        <v>20</v>
      </c>
      <c r="J36" s="70">
        <f t="shared" si="0"/>
        <v>130</v>
      </c>
      <c r="K36" s="69" t="str">
        <f t="shared" si="1"/>
        <v>National A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5.75" customHeight="1" x14ac:dyDescent="0.2">
      <c r="A37" s="68" t="s">
        <v>188</v>
      </c>
      <c r="B37" s="68" t="s">
        <v>189</v>
      </c>
      <c r="C37" s="69" t="s">
        <v>107</v>
      </c>
      <c r="D37" s="70">
        <v>70</v>
      </c>
      <c r="E37" s="70">
        <v>0</v>
      </c>
      <c r="F37" s="70">
        <v>0</v>
      </c>
      <c r="G37" s="70"/>
      <c r="H37" s="70"/>
      <c r="I37" s="72">
        <v>0</v>
      </c>
      <c r="J37" s="70">
        <f t="shared" si="0"/>
        <v>70</v>
      </c>
      <c r="K37" s="69" t="str">
        <f t="shared" si="1"/>
        <v>none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4" customHeight="1" x14ac:dyDescent="0.2">
      <c r="A38" s="68" t="s">
        <v>190</v>
      </c>
      <c r="B38" s="68" t="s">
        <v>191</v>
      </c>
      <c r="C38" s="69" t="s">
        <v>107</v>
      </c>
      <c r="D38" s="70">
        <v>40</v>
      </c>
      <c r="E38" s="70">
        <v>0</v>
      </c>
      <c r="F38" s="70">
        <v>0</v>
      </c>
      <c r="G38" s="70"/>
      <c r="H38" s="70"/>
      <c r="I38" s="72">
        <f>'K1 Totals'!K29</f>
        <v>0</v>
      </c>
      <c r="J38" s="70">
        <f t="shared" si="0"/>
        <v>40</v>
      </c>
      <c r="K38" s="69" t="str">
        <f t="shared" si="1"/>
        <v>none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4" customHeight="1" x14ac:dyDescent="0.2">
      <c r="A39" s="68" t="s">
        <v>192</v>
      </c>
      <c r="B39" s="68" t="s">
        <v>193</v>
      </c>
      <c r="C39" s="69" t="s">
        <v>107</v>
      </c>
      <c r="D39" s="70">
        <v>40</v>
      </c>
      <c r="E39" s="70">
        <v>0</v>
      </c>
      <c r="F39" s="70">
        <v>0</v>
      </c>
      <c r="G39" s="70"/>
      <c r="H39" s="70"/>
      <c r="I39" s="72">
        <f>'K1 Totals'!K31</f>
        <v>0</v>
      </c>
      <c r="J39" s="70">
        <f t="shared" si="0"/>
        <v>40</v>
      </c>
      <c r="K39" s="69" t="str">
        <f t="shared" si="1"/>
        <v>none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4" customHeight="1" x14ac:dyDescent="0.2">
      <c r="A40" s="18" t="s">
        <v>60</v>
      </c>
      <c r="B40" s="18" t="s">
        <v>61</v>
      </c>
      <c r="C40" s="20" t="s">
        <v>108</v>
      </c>
      <c r="D40" s="21">
        <v>100</v>
      </c>
      <c r="E40" s="21">
        <v>0</v>
      </c>
      <c r="F40" s="21">
        <v>600</v>
      </c>
      <c r="G40" s="21"/>
      <c r="H40" s="21"/>
      <c r="I40" s="22">
        <f>'K1 Totals'!K33</f>
        <v>40</v>
      </c>
      <c r="J40" s="21">
        <f t="shared" si="0"/>
        <v>740</v>
      </c>
      <c r="K40" s="20" t="str">
        <f t="shared" si="1"/>
        <v>International A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4" customHeight="1" x14ac:dyDescent="0.2">
      <c r="A41" s="18" t="s">
        <v>62</v>
      </c>
      <c r="B41" s="18" t="s">
        <v>63</v>
      </c>
      <c r="C41" s="20" t="s">
        <v>108</v>
      </c>
      <c r="D41" s="21">
        <v>70</v>
      </c>
      <c r="E41" s="21">
        <v>0</v>
      </c>
      <c r="F41" s="21">
        <v>0</v>
      </c>
      <c r="G41" s="21"/>
      <c r="H41" s="21"/>
      <c r="I41" s="22">
        <f>'K1 Totals'!K34</f>
        <v>0</v>
      </c>
      <c r="J41" s="21">
        <f>SUM(D41:I41)</f>
        <v>70</v>
      </c>
      <c r="K41" s="20" t="str">
        <f>IF(J41&gt;599,"International A",IF(J41&gt;199,"International B",IF(J41&gt;130,"International C",IF(J41&gt;75,"National A","none"))))</f>
        <v>none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4" customHeight="1" x14ac:dyDescent="0.2">
      <c r="A42" s="18" t="s">
        <v>66</v>
      </c>
      <c r="B42" s="18" t="s">
        <v>67</v>
      </c>
      <c r="C42" s="20" t="s">
        <v>108</v>
      </c>
      <c r="D42" s="21">
        <v>40</v>
      </c>
      <c r="E42" s="21">
        <v>0</v>
      </c>
      <c r="F42" s="21">
        <v>0</v>
      </c>
      <c r="G42" s="21"/>
      <c r="H42" s="21"/>
      <c r="I42" s="22">
        <f>'K1 Totals'!K37</f>
        <v>0</v>
      </c>
      <c r="J42" s="21">
        <f t="shared" si="0"/>
        <v>40</v>
      </c>
      <c r="K42" s="20" t="str">
        <f t="shared" si="1"/>
        <v>none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4" customHeight="1" x14ac:dyDescent="0.2">
      <c r="A43" s="18" t="s">
        <v>178</v>
      </c>
      <c r="B43" s="18" t="s">
        <v>30</v>
      </c>
      <c r="C43" s="20" t="s">
        <v>108</v>
      </c>
      <c r="D43" s="21">
        <v>40</v>
      </c>
      <c r="E43" s="21">
        <v>0</v>
      </c>
      <c r="F43" s="21">
        <v>0</v>
      </c>
      <c r="G43" s="21"/>
      <c r="H43" s="21"/>
      <c r="I43" s="22">
        <f>'K1 Totals'!K35</f>
        <v>0</v>
      </c>
      <c r="J43" s="21">
        <f t="shared" si="0"/>
        <v>40</v>
      </c>
      <c r="K43" s="20" t="str">
        <f t="shared" si="1"/>
        <v>none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4" customHeight="1" x14ac:dyDescent="0.2">
      <c r="A44" s="68" t="s">
        <v>69</v>
      </c>
      <c r="B44" s="68" t="s">
        <v>70</v>
      </c>
      <c r="C44" s="69" t="s">
        <v>109</v>
      </c>
      <c r="D44" s="70">
        <v>100</v>
      </c>
      <c r="E44" s="74">
        <v>300</v>
      </c>
      <c r="F44" s="70">
        <v>600</v>
      </c>
      <c r="G44" s="70"/>
      <c r="H44" s="70">
        <v>420</v>
      </c>
      <c r="I44" s="72">
        <f>'K1 Totals'!K38</f>
        <v>30</v>
      </c>
      <c r="J44" s="70">
        <f t="shared" si="0"/>
        <v>1450</v>
      </c>
      <c r="K44" s="69" t="str">
        <f t="shared" si="1"/>
        <v>International A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4" customHeight="1" x14ac:dyDescent="0.2">
      <c r="A45" s="68" t="s">
        <v>22</v>
      </c>
      <c r="B45" s="68" t="s">
        <v>71</v>
      </c>
      <c r="C45" s="69" t="s">
        <v>109</v>
      </c>
      <c r="D45" s="70">
        <v>70</v>
      </c>
      <c r="E45" s="70">
        <v>0</v>
      </c>
      <c r="F45" s="70">
        <v>0</v>
      </c>
      <c r="G45" s="70"/>
      <c r="H45" s="70"/>
      <c r="I45" s="72">
        <f>'K1 Totals'!K39</f>
        <v>0</v>
      </c>
      <c r="J45" s="70">
        <f t="shared" si="0"/>
        <v>70</v>
      </c>
      <c r="K45" s="69" t="str">
        <f t="shared" si="1"/>
        <v>none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4" customHeight="1" x14ac:dyDescent="0.2">
      <c r="A46" s="68" t="s">
        <v>130</v>
      </c>
      <c r="B46" s="68" t="s">
        <v>131</v>
      </c>
      <c r="C46" s="69" t="s">
        <v>109</v>
      </c>
      <c r="D46" s="70">
        <v>40</v>
      </c>
      <c r="E46" s="70">
        <v>0</v>
      </c>
      <c r="F46" s="70">
        <v>0</v>
      </c>
      <c r="G46" s="70"/>
      <c r="H46" s="70"/>
      <c r="I46" s="72">
        <f>'K1 Totals'!K39</f>
        <v>0</v>
      </c>
      <c r="J46" s="70">
        <f t="shared" si="0"/>
        <v>40</v>
      </c>
      <c r="K46" s="69" t="str">
        <f t="shared" si="1"/>
        <v>none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4" customHeight="1" x14ac:dyDescent="0.2">
      <c r="A47" s="68" t="s">
        <v>176</v>
      </c>
      <c r="B47" s="68" t="s">
        <v>177</v>
      </c>
      <c r="C47" s="69" t="s">
        <v>109</v>
      </c>
      <c r="D47" s="70">
        <v>40</v>
      </c>
      <c r="E47" s="70">
        <v>0</v>
      </c>
      <c r="F47" s="70">
        <v>0</v>
      </c>
      <c r="G47" s="70"/>
      <c r="H47" s="70"/>
      <c r="I47" s="72">
        <f>'K1 Totals'!K39</f>
        <v>0</v>
      </c>
      <c r="J47" s="70">
        <f t="shared" ref="J47:J64" si="3">SUM(D47:I47)</f>
        <v>40</v>
      </c>
      <c r="K47" s="69" t="str">
        <f t="shared" si="1"/>
        <v>none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4" customHeight="1" x14ac:dyDescent="0.2">
      <c r="A48" s="18" t="s">
        <v>74</v>
      </c>
      <c r="B48" s="18" t="s">
        <v>75</v>
      </c>
      <c r="C48" s="20" t="s">
        <v>110</v>
      </c>
      <c r="D48" s="21">
        <v>100</v>
      </c>
      <c r="E48" s="21">
        <v>0</v>
      </c>
      <c r="F48" s="30">
        <v>10</v>
      </c>
      <c r="G48" s="66">
        <v>40</v>
      </c>
      <c r="H48" s="66">
        <v>10</v>
      </c>
      <c r="I48" s="22">
        <f>'K1 Totals'!K41</f>
        <v>90</v>
      </c>
      <c r="J48" s="21">
        <f t="shared" si="3"/>
        <v>250</v>
      </c>
      <c r="K48" s="20" t="str">
        <f t="shared" si="1"/>
        <v>International B</v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4" customHeight="1" x14ac:dyDescent="0.2">
      <c r="A49" s="18" t="s">
        <v>174</v>
      </c>
      <c r="B49" s="18" t="s">
        <v>175</v>
      </c>
      <c r="C49" s="20" t="s">
        <v>110</v>
      </c>
      <c r="D49" s="21">
        <v>70</v>
      </c>
      <c r="E49" s="21">
        <v>0</v>
      </c>
      <c r="F49" s="21">
        <v>0</v>
      </c>
      <c r="G49" s="21"/>
      <c r="H49" s="21"/>
      <c r="I49" s="22">
        <f>'K1 Totals'!K42</f>
        <v>0</v>
      </c>
      <c r="J49" s="21">
        <f t="shared" si="3"/>
        <v>70</v>
      </c>
      <c r="K49" s="20" t="str">
        <f t="shared" si="1"/>
        <v>none</v>
      </c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4" customHeight="1" x14ac:dyDescent="0.2">
      <c r="A50" s="18" t="s">
        <v>128</v>
      </c>
      <c r="B50" s="18" t="s">
        <v>129</v>
      </c>
      <c r="C50" s="20" t="s">
        <v>110</v>
      </c>
      <c r="D50" s="21">
        <v>40</v>
      </c>
      <c r="E50" s="21">
        <v>0</v>
      </c>
      <c r="F50" s="21">
        <v>0</v>
      </c>
      <c r="G50" s="21"/>
      <c r="H50" s="21"/>
      <c r="I50" s="22">
        <f>'K1 Totals'!K43</f>
        <v>0</v>
      </c>
      <c r="J50" s="21">
        <f t="shared" si="3"/>
        <v>40</v>
      </c>
      <c r="K50" s="20" t="str">
        <f t="shared" si="1"/>
        <v>none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4" customHeight="1" x14ac:dyDescent="0.2">
      <c r="A51" s="18" t="s">
        <v>97</v>
      </c>
      <c r="B51" s="18" t="s">
        <v>98</v>
      </c>
      <c r="C51" s="20" t="s">
        <v>110</v>
      </c>
      <c r="D51" s="21">
        <v>40</v>
      </c>
      <c r="E51" s="21">
        <v>0</v>
      </c>
      <c r="F51" s="21">
        <v>0</v>
      </c>
      <c r="G51" s="21"/>
      <c r="H51" s="21"/>
      <c r="I51" s="22">
        <f>'K1 Totals'!K44</f>
        <v>0</v>
      </c>
      <c r="J51" s="21">
        <f t="shared" si="3"/>
        <v>40</v>
      </c>
      <c r="K51" s="20" t="str">
        <f t="shared" si="1"/>
        <v>none</v>
      </c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4" customHeight="1" x14ac:dyDescent="0.2">
      <c r="A52" s="68" t="s">
        <v>76</v>
      </c>
      <c r="B52" s="68" t="s">
        <v>77</v>
      </c>
      <c r="C52" s="69" t="s">
        <v>111</v>
      </c>
      <c r="D52" s="70">
        <v>100</v>
      </c>
      <c r="E52" s="70">
        <v>0</v>
      </c>
      <c r="F52" s="70">
        <v>0</v>
      </c>
      <c r="G52" s="70"/>
      <c r="H52" s="70"/>
      <c r="I52" s="72">
        <f>'K1 Totals'!K45</f>
        <v>0</v>
      </c>
      <c r="J52" s="70">
        <f t="shared" si="3"/>
        <v>100</v>
      </c>
      <c r="K52" s="69" t="str">
        <f t="shared" si="1"/>
        <v>National A</v>
      </c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4" customHeight="1" x14ac:dyDescent="0.2">
      <c r="A53" s="68" t="s">
        <v>186</v>
      </c>
      <c r="B53" s="68" t="s">
        <v>187</v>
      </c>
      <c r="C53" s="69" t="s">
        <v>111</v>
      </c>
      <c r="D53" s="70">
        <v>70</v>
      </c>
      <c r="E53" s="70">
        <v>0</v>
      </c>
      <c r="F53" s="70">
        <v>0</v>
      </c>
      <c r="G53" s="70"/>
      <c r="H53" s="70"/>
      <c r="I53" s="72">
        <v>0</v>
      </c>
      <c r="J53" s="70">
        <f>SUM(D53:I53)</f>
        <v>70</v>
      </c>
      <c r="K53" s="69" t="str">
        <f>IF(J53&gt;599,"International A",IF(J53&gt;199,"International B",IF(J53&gt;130,"International C",IF(J53&gt;75,"National A","none"))))</f>
        <v>none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4" customHeight="1" x14ac:dyDescent="0.2">
      <c r="A54" s="68" t="s">
        <v>132</v>
      </c>
      <c r="B54" s="68" t="s">
        <v>133</v>
      </c>
      <c r="C54" s="69" t="s">
        <v>111</v>
      </c>
      <c r="D54" s="70">
        <v>40</v>
      </c>
      <c r="E54" s="70">
        <v>0</v>
      </c>
      <c r="F54" s="70">
        <v>20</v>
      </c>
      <c r="G54" s="70"/>
      <c r="H54" s="70"/>
      <c r="I54" s="72">
        <v>0</v>
      </c>
      <c r="J54" s="70">
        <f t="shared" si="3"/>
        <v>60</v>
      </c>
      <c r="K54" s="69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4" customHeight="1" x14ac:dyDescent="0.2">
      <c r="A55" s="68" t="s">
        <v>79</v>
      </c>
      <c r="B55" s="68" t="s">
        <v>80</v>
      </c>
      <c r="C55" s="69" t="s">
        <v>111</v>
      </c>
      <c r="D55" s="70">
        <v>40</v>
      </c>
      <c r="E55" s="70">
        <v>0</v>
      </c>
      <c r="F55" s="70">
        <v>0</v>
      </c>
      <c r="G55" s="70"/>
      <c r="H55" s="70"/>
      <c r="I55" s="72">
        <v>0</v>
      </c>
      <c r="J55" s="70">
        <f t="shared" si="3"/>
        <v>40</v>
      </c>
      <c r="K55" s="69" t="str">
        <f t="shared" ref="K55:K64" si="4">IF(J55&gt;599,"International A",IF(J55&gt;199,"International B",IF(J55&gt;130,"International C",IF(J55&gt;75,"National A","none"))))</f>
        <v>none</v>
      </c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4" customHeight="1" x14ac:dyDescent="0.2">
      <c r="A56" s="18" t="s">
        <v>83</v>
      </c>
      <c r="B56" s="18" t="s">
        <v>84</v>
      </c>
      <c r="C56" s="24" t="s">
        <v>112</v>
      </c>
      <c r="D56" s="63">
        <v>100</v>
      </c>
      <c r="E56" s="78">
        <v>0</v>
      </c>
      <c r="F56" s="79">
        <v>10</v>
      </c>
      <c r="G56" s="79">
        <v>20</v>
      </c>
      <c r="H56" s="79">
        <v>240</v>
      </c>
      <c r="I56" s="22">
        <f>'K1 Totals'!K49</f>
        <v>0</v>
      </c>
      <c r="J56" s="21">
        <f t="shared" si="3"/>
        <v>370</v>
      </c>
      <c r="K56" s="20" t="str">
        <f t="shared" si="4"/>
        <v>International B</v>
      </c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4" customHeight="1" x14ac:dyDescent="0.2">
      <c r="A57" s="18" t="s">
        <v>120</v>
      </c>
      <c r="B57" s="18" t="s">
        <v>121</v>
      </c>
      <c r="C57" s="76" t="s">
        <v>112</v>
      </c>
      <c r="D57" s="64">
        <v>70</v>
      </c>
      <c r="E57" s="64">
        <v>0</v>
      </c>
      <c r="F57" s="64">
        <v>0</v>
      </c>
      <c r="G57" s="64"/>
      <c r="H57" s="64"/>
      <c r="I57" s="77">
        <f>'K1 Totals'!K48</f>
        <v>0</v>
      </c>
      <c r="J57" s="21">
        <f t="shared" si="3"/>
        <v>70</v>
      </c>
      <c r="K57" s="20" t="str">
        <f t="shared" si="4"/>
        <v>none</v>
      </c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4" customHeight="1" x14ac:dyDescent="0.2">
      <c r="A58" s="18" t="s">
        <v>81</v>
      </c>
      <c r="B58" s="18" t="s">
        <v>82</v>
      </c>
      <c r="C58" s="76" t="s">
        <v>112</v>
      </c>
      <c r="D58" s="64"/>
      <c r="E58" s="81">
        <v>0</v>
      </c>
      <c r="F58" s="64">
        <v>30</v>
      </c>
      <c r="G58" s="64"/>
      <c r="H58" s="64"/>
      <c r="I58" s="77">
        <f>'K1 Totals'!K50</f>
        <v>10</v>
      </c>
      <c r="J58" s="21">
        <f>SUM(D58:I58)</f>
        <v>40</v>
      </c>
      <c r="K58" s="20" t="str">
        <f>IF(J58&gt;599,"International A",IF(J58&gt;199,"International B",IF(J58&gt;130,"International C",IF(J58&gt;75,"National A","none"))))</f>
        <v>none</v>
      </c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4" customHeight="1" x14ac:dyDescent="0.2">
      <c r="A59" s="18" t="s">
        <v>168</v>
      </c>
      <c r="B59" s="18" t="s">
        <v>169</v>
      </c>
      <c r="C59" s="76" t="s">
        <v>112</v>
      </c>
      <c r="D59" s="64">
        <v>40</v>
      </c>
      <c r="E59" s="64"/>
      <c r="F59" s="64"/>
      <c r="G59" s="64"/>
      <c r="H59" s="64"/>
      <c r="I59" s="77">
        <f>'K1 Totals'!K52</f>
        <v>0</v>
      </c>
      <c r="J59" s="21">
        <f>SUM(D59:I59)</f>
        <v>40</v>
      </c>
      <c r="K59" s="20" t="str">
        <f>IF(J59&gt;599,"International A",IF(J59&gt;199,"International B",IF(J59&gt;130,"International C",IF(J59&gt;75,"National A","none"))))</f>
        <v>none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4" customHeight="1" x14ac:dyDescent="0.2">
      <c r="A60" s="18" t="s">
        <v>22</v>
      </c>
      <c r="B60" s="18" t="s">
        <v>153</v>
      </c>
      <c r="C60" s="76" t="s">
        <v>112</v>
      </c>
      <c r="D60" s="64">
        <v>30</v>
      </c>
      <c r="E60" s="64">
        <v>0</v>
      </c>
      <c r="F60" s="64">
        <v>0</v>
      </c>
      <c r="G60" s="64"/>
      <c r="H60" s="64"/>
      <c r="I60" s="77">
        <f>'K1 Totals'!K51</f>
        <v>0</v>
      </c>
      <c r="J60" s="21">
        <f t="shared" si="3"/>
        <v>30</v>
      </c>
      <c r="K60" s="20" t="str">
        <f t="shared" si="4"/>
        <v>none</v>
      </c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4" customHeight="1" x14ac:dyDescent="0.2">
      <c r="A61" s="68" t="s">
        <v>124</v>
      </c>
      <c r="B61" s="68" t="s">
        <v>125</v>
      </c>
      <c r="C61" s="69" t="s">
        <v>113</v>
      </c>
      <c r="D61" s="70">
        <v>100</v>
      </c>
      <c r="E61" s="70">
        <v>0</v>
      </c>
      <c r="F61" s="70">
        <v>0</v>
      </c>
      <c r="G61" s="70"/>
      <c r="H61" s="70"/>
      <c r="I61" s="72">
        <f>'K1 Totals'!K57</f>
        <v>10</v>
      </c>
      <c r="J61" s="70">
        <f>SUM(D61:I61)</f>
        <v>110</v>
      </c>
      <c r="K61" s="69" t="str">
        <f>IF(J61&gt;599,"International A",IF(J61&gt;199,"International B",IF(J61&gt;130,"International C",IF(J61&gt;75,"National A","none"))))</f>
        <v>National A</v>
      </c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4" customHeight="1" x14ac:dyDescent="0.2">
      <c r="A62" s="68" t="s">
        <v>122</v>
      </c>
      <c r="B62" s="68" t="s">
        <v>123</v>
      </c>
      <c r="C62" s="69" t="s">
        <v>113</v>
      </c>
      <c r="D62" s="70">
        <v>70</v>
      </c>
      <c r="E62" s="70">
        <v>0</v>
      </c>
      <c r="F62" s="70">
        <v>0</v>
      </c>
      <c r="G62" s="70"/>
      <c r="H62" s="70"/>
      <c r="I62" s="72">
        <f>'K1 Totals'!K54</f>
        <v>0</v>
      </c>
      <c r="J62" s="70">
        <f>SUM(D62:I62)</f>
        <v>70</v>
      </c>
      <c r="K62" s="69" t="str">
        <f>IF(J62&gt;599,"International A",IF(J62&gt;199,"International B",IF(J62&gt;130,"International C",IF(J62&gt;75,"National A","none"))))</f>
        <v>none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4" customHeight="1" x14ac:dyDescent="0.2">
      <c r="A63" s="68" t="s">
        <v>170</v>
      </c>
      <c r="B63" s="68" t="s">
        <v>171</v>
      </c>
      <c r="C63" s="69" t="s">
        <v>113</v>
      </c>
      <c r="D63" s="80">
        <v>40</v>
      </c>
      <c r="E63" s="80">
        <v>0</v>
      </c>
      <c r="F63" s="80">
        <v>0</v>
      </c>
      <c r="G63" s="80"/>
      <c r="H63" s="80"/>
      <c r="I63" s="72">
        <f>'K1 Totals'!K53</f>
        <v>0</v>
      </c>
      <c r="J63" s="70">
        <f t="shared" si="3"/>
        <v>40</v>
      </c>
      <c r="K63" s="69" t="str">
        <f t="shared" si="4"/>
        <v>none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4" customHeight="1" x14ac:dyDescent="0.2">
      <c r="A64" s="68" t="s">
        <v>172</v>
      </c>
      <c r="B64" s="68" t="s">
        <v>173</v>
      </c>
      <c r="C64" s="69" t="s">
        <v>113</v>
      </c>
      <c r="D64" s="70">
        <v>30</v>
      </c>
      <c r="E64" s="70">
        <v>0</v>
      </c>
      <c r="F64" s="70">
        <v>0</v>
      </c>
      <c r="G64" s="70"/>
      <c r="H64" s="70"/>
      <c r="I64" s="72">
        <f>'K1 Totals'!K55</f>
        <v>0</v>
      </c>
      <c r="J64" s="70">
        <f t="shared" si="3"/>
        <v>30</v>
      </c>
      <c r="K64" s="69" t="str">
        <f t="shared" si="4"/>
        <v>none</v>
      </c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5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247.5" customHeight="1" x14ac:dyDescent="0.2">
      <c r="A66" s="85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5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5.75" customHeight="1" x14ac:dyDescent="0.25">
      <c r="A68" s="1"/>
      <c r="B68" s="25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5.75" customHeight="1" x14ac:dyDescent="0.2">
      <c r="A69" s="26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5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5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5.75" customHeight="1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5.75" customHeight="1" x14ac:dyDescent="0.2">
      <c r="A73" s="27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5.75" customHeight="1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5.75" customHeight="1" x14ac:dyDescent="0.2">
      <c r="A75" s="2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5.75" customHeight="1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5.75" customHeight="1" x14ac:dyDescent="0.2">
      <c r="A77" s="27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5.75" customHeight="1" x14ac:dyDescent="0.2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5.75" customHeight="1" x14ac:dyDescent="0.2">
      <c r="A79" s="27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5.75" customHeight="1" x14ac:dyDescent="0.2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5.75" customHeight="1" x14ac:dyDescent="0.2">
      <c r="A81" s="27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5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5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5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5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5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5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5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5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5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5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5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5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5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5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5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5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5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5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5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5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5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5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5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5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5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5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5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5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5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5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5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5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5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5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5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5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5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5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5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5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5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5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5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5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5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5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5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5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5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5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5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5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5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5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5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5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5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5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5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5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5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5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5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5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5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5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5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5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5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5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5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5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5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5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5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5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5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5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5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5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5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5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5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5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5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5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5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5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5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5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5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5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5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5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5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5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5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5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5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5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5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5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5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5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5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5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5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5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5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5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5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5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5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5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5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5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5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5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5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5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5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5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5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5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5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5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5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5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5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5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5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5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5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5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5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5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5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5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5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5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5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5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5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5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5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5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5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5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5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15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5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5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5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5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5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5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5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5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5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5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5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5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15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5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5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5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5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5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5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5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5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5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5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5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5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5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5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15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5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5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5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15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15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15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15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15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15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15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15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15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15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15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15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15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15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15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15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15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15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15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15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15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15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15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15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15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15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15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15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15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15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15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15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15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15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15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15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15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15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15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15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15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15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15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15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15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15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15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15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15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15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15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15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15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15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15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15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15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15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15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15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15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15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15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15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15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15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15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15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15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15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15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15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15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15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15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15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15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15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15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15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15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15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15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15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15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15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15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15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15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15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15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15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15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15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15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15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15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15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15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15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15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15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15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15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15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15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15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15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15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15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15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15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15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15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15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15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15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15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15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15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15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15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15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15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15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15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15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15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15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15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15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15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15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15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15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15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15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15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15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15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15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15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15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15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15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15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15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15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15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15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15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15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15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15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15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15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15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15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15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15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15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15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15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15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15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15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15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15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15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15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15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15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15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15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15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15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15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15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15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15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15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15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15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15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15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15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15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15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15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15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15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15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15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15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15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15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15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15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15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15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15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15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15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15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15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15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15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15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15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15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15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15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15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15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15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15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15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15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15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15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15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15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15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15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15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15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15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15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15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15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15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15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15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15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15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15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15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15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15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15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15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15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15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15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15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15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15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15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15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15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15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15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15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15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15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15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15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15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15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15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15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15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15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15.75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15.75" customHeight="1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15.75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15.75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15.75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15.75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15.75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15.75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15.75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15.75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15.75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15.75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15.75" customHeight="1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15.75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15.75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15.75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15.75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15.75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15.75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15.75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15.75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15.75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15.75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15.75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15.75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15.75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15.75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15.75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15.75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15.75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15.75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15.75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15.75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15.75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15.75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15.75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15.75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15.75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15.75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15.75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15.75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15.75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15.75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15.75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15.75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15.75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15.75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15.75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15.75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15.75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15.75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15.75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15.75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15.75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15.75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15.75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15.75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15.75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15.75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15.75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15.75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15.75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15.75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15.75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15.75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15.75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15.75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15.75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15.75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15.75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15.75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15.75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15.75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15.75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15.75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15.75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15.75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15.75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15.75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15.75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15.75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15.75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15.75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15.75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15.75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15.75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15.75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15.75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15.75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15.75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15.75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15.75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15.75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15.75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15.75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15.75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15.75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15.75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15.75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15.75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15.75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15.75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15.75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15.75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15.75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15.75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15.75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15.75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15.75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15.75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15.75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15.75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15.75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15.75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15.75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15.75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15.75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15.75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15.75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15.75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15.75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15.75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15.75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15.75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15.75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15.75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15.75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15.75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15.75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15.75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15.75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15.75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15.75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15.75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15.75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15.75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15.75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15.75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15.75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15.75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15.75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15.75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15.75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15.75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15.75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15.75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15.75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15.75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15.75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15.75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15.75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15.75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15.75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15.75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15.75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15.75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15.75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15.75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15.75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15.75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15.75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15.75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15.75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15.75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15.75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15.75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15.75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15.75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15.75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15.75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15.75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15.75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15.75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15.75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15.75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15.75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15.75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15.75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15.75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15.75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15.75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15.75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15.75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15.75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15.75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15.75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15.75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15.75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15.75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15.75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15.75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15.75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15.75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15.75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15.75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15.75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15.75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15.75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15.75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15.75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15.75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15.75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15.75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15.75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15.75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15.75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15.75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15.75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15.75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15.75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15.75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15.75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15.75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15.75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15.75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15.75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15.75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15.75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15.75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15.75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15.7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15.7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15.7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15.7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15.7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15.7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15.7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15.7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15.7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15.7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15.7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15.7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15.7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15.7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15.7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15.7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15.7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15.7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15.7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15.7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15.7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15.7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15.7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15.7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15.7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15.7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15.7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15.7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15.7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15.7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15.7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15.7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15.7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15.7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15.7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15.7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15.7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15.7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15.7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15.7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15.7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15.7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15.7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15.7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15.7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15.7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15.7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15.7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15.7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15.7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15.7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15.7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15.7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15.7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15.7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15.7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15.7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15.7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15.7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15.75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15.75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15.75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15.75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15.75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15.75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15.75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15.75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15.75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15.75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15.75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15.75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15.75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15.75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15.75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15.75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15.75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15.75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15.75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15.75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15.75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15.75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15.75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15.75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15.75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15.75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15.75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15.75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15.75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15.75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15.75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15.75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15.75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15.75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15.75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15.75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15.75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15.75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15.75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15.75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15.75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15.75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15.75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15.75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15.75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15.75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15.75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15.75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15.75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15.75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15.75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15.75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15.75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15.75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15.75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15.75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15.75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15.75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15.75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15.75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15.75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15.75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15.75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15.75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15.75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15.75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15.75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15.75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15.75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15.75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15.75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15.75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15.75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15.75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15.75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15.75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15.75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15.75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15.75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15.75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15.75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15.75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15.75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15.75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15.75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15.75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15.75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15.75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15.75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15.75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15.75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15.75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15.75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15.75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15.75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15.75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15.75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15.75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15.75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15.75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15.75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15.75" customHeight="1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15.75" customHeight="1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15.75" customHeight="1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15.75" customHeight="1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15.75" customHeight="1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 ht="15.75" customHeight="1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 ht="15.75" customHeight="1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 ht="15.75" customHeight="1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 ht="15.75" customHeight="1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 ht="15.75" customHeight="1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 ht="15.75" customHeight="1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 ht="15.75" customHeight="1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 ht="15.75" customHeight="1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 ht="15.75" customHeight="1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 ht="15.75" customHeight="1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 ht="15.75" customHeight="1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 ht="15.75" customHeight="1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 ht="15.75" customHeight="1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 ht="15.75" customHeight="1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spans="1:24" ht="15.75" customHeight="1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</sheetData>
  <sortState xmlns:xlrd2="http://schemas.microsoft.com/office/spreadsheetml/2017/richdata2" ref="A16:X17">
    <sortCondition descending="1" ref="J16:J17"/>
  </sortState>
  <mergeCells count="3">
    <mergeCell ref="A66:K66"/>
    <mergeCell ref="D13:F13"/>
    <mergeCell ref="C7:F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67"/>
  <sheetViews>
    <sheetView zoomScale="110" zoomScaleNormal="110" workbookViewId="0">
      <pane xSplit="2" ySplit="3" topLeftCell="E7" activePane="bottomRight" state="frozen"/>
      <selection pane="topRight" activeCell="C1" sqref="C1"/>
      <selection pane="bottomLeft" activeCell="A6" sqref="A6"/>
      <selection pane="bottomRight" activeCell="K5" sqref="K5:K57"/>
    </sheetView>
  </sheetViews>
  <sheetFormatPr baseColWidth="10" defaultColWidth="11.28515625" defaultRowHeight="15" customHeight="1" x14ac:dyDescent="0.2"/>
  <cols>
    <col min="1" max="1" width="22.140625" customWidth="1"/>
    <col min="2" max="2" width="19.140625" customWidth="1"/>
    <col min="3" max="3" width="20" customWidth="1"/>
    <col min="4" max="4" width="15.7109375" customWidth="1"/>
    <col min="5" max="5" width="19.85546875" customWidth="1"/>
    <col min="6" max="10" width="15.7109375" customWidth="1"/>
    <col min="11" max="11" width="18.7109375" customWidth="1"/>
    <col min="12" max="17" width="10.7109375" customWidth="1"/>
  </cols>
  <sheetData>
    <row r="1" spans="1:17" ht="15.75" customHeight="1" x14ac:dyDescent="0.2">
      <c r="A1" s="91" t="s">
        <v>2</v>
      </c>
      <c r="B1" s="91" t="s">
        <v>3</v>
      </c>
      <c r="C1" s="2" t="s">
        <v>94</v>
      </c>
      <c r="D1" s="3" t="s">
        <v>140</v>
      </c>
      <c r="E1" s="3" t="s">
        <v>148</v>
      </c>
      <c r="F1" s="3" t="s">
        <v>145</v>
      </c>
      <c r="G1" s="3" t="s">
        <v>146</v>
      </c>
      <c r="H1" s="3" t="s">
        <v>147</v>
      </c>
      <c r="I1" s="3" t="s">
        <v>154</v>
      </c>
      <c r="J1" s="3" t="s">
        <v>204</v>
      </c>
      <c r="K1" s="91" t="s">
        <v>5</v>
      </c>
    </row>
    <row r="2" spans="1:17" ht="15.75" customHeight="1" x14ac:dyDescent="0.2">
      <c r="A2" s="92"/>
      <c r="B2" s="92"/>
      <c r="C2" s="2" t="s">
        <v>0</v>
      </c>
      <c r="D2" s="4" t="s">
        <v>141</v>
      </c>
      <c r="E2" s="4" t="s">
        <v>149</v>
      </c>
      <c r="F2" s="4" t="s">
        <v>150</v>
      </c>
      <c r="G2" s="4" t="s">
        <v>151</v>
      </c>
      <c r="H2" s="4" t="s">
        <v>152</v>
      </c>
      <c r="I2" s="4" t="s">
        <v>155</v>
      </c>
      <c r="J2" s="4" t="s">
        <v>205</v>
      </c>
      <c r="K2" s="92"/>
    </row>
    <row r="3" spans="1:17" ht="37" customHeight="1" x14ac:dyDescent="0.2">
      <c r="A3" s="92"/>
      <c r="B3" s="92"/>
      <c r="C3" s="2" t="s">
        <v>95</v>
      </c>
      <c r="D3" s="44">
        <v>45543</v>
      </c>
      <c r="E3" s="44">
        <v>45985</v>
      </c>
      <c r="F3" s="44">
        <v>46000</v>
      </c>
      <c r="G3" s="44">
        <v>45683</v>
      </c>
      <c r="H3" s="44">
        <v>45704</v>
      </c>
      <c r="I3" s="44">
        <v>45733</v>
      </c>
      <c r="J3" s="44">
        <v>45766</v>
      </c>
      <c r="K3" s="92"/>
    </row>
    <row r="4" spans="1:17" ht="20" customHeight="1" x14ac:dyDescent="0.2">
      <c r="A4" s="93"/>
      <c r="B4" s="93"/>
      <c r="C4" s="5" t="s">
        <v>4</v>
      </c>
      <c r="K4" s="93"/>
      <c r="L4" s="6"/>
      <c r="M4" s="6"/>
      <c r="N4" s="6"/>
      <c r="O4" s="6"/>
      <c r="P4" s="6"/>
      <c r="Q4" s="6"/>
    </row>
    <row r="5" spans="1:17" ht="15.75" customHeight="1" x14ac:dyDescent="0.2">
      <c r="A5" s="11" t="s">
        <v>8</v>
      </c>
      <c r="B5" s="11" t="s">
        <v>9</v>
      </c>
      <c r="C5" s="19" t="s">
        <v>102</v>
      </c>
      <c r="D5" s="9">
        <v>0</v>
      </c>
      <c r="E5" s="9">
        <v>0</v>
      </c>
      <c r="F5" s="9">
        <v>0</v>
      </c>
      <c r="G5" s="9"/>
      <c r="H5" s="9"/>
      <c r="I5" s="9"/>
      <c r="J5" s="9"/>
      <c r="K5" s="10">
        <f>LARGE(D5:J5, 1)+LARGE(D5:J5, 2)</f>
        <v>0</v>
      </c>
    </row>
    <row r="6" spans="1:17" ht="15.75" customHeight="1" x14ac:dyDescent="0.2">
      <c r="A6" s="7" t="s">
        <v>10</v>
      </c>
      <c r="B6" s="7" t="s">
        <v>11</v>
      </c>
      <c r="C6" s="19" t="s">
        <v>102</v>
      </c>
      <c r="D6" s="9">
        <v>0</v>
      </c>
      <c r="E6" s="9">
        <v>0</v>
      </c>
      <c r="F6" s="9">
        <v>0</v>
      </c>
      <c r="G6" s="9"/>
      <c r="H6" s="9"/>
      <c r="I6" s="9"/>
      <c r="J6" s="9"/>
      <c r="K6" s="10">
        <f t="shared" ref="K6:K57" si="0">LARGE(D6:J6, 1)+LARGE(D6:J6, 2)</f>
        <v>0</v>
      </c>
    </row>
    <row r="7" spans="1:17" ht="15.75" customHeight="1" x14ac:dyDescent="0.2">
      <c r="A7" s="11" t="s">
        <v>12</v>
      </c>
      <c r="B7" s="11" t="s">
        <v>13</v>
      </c>
      <c r="C7" s="19" t="s">
        <v>102</v>
      </c>
      <c r="D7" s="9"/>
      <c r="E7" s="9">
        <v>0</v>
      </c>
      <c r="F7" s="9">
        <v>0</v>
      </c>
      <c r="G7" s="9"/>
      <c r="H7" s="9"/>
      <c r="I7" s="9"/>
      <c r="J7" s="9"/>
      <c r="K7" s="10">
        <f t="shared" si="0"/>
        <v>0</v>
      </c>
    </row>
    <row r="8" spans="1:17" ht="15.75" customHeight="1" x14ac:dyDescent="0.2">
      <c r="A8" s="11" t="s">
        <v>14</v>
      </c>
      <c r="B8" s="11" t="s">
        <v>15</v>
      </c>
      <c r="C8" s="19" t="s">
        <v>102</v>
      </c>
      <c r="D8" s="9"/>
      <c r="E8" s="9">
        <v>0</v>
      </c>
      <c r="F8" s="9">
        <v>0</v>
      </c>
      <c r="G8" s="9"/>
      <c r="H8" s="9"/>
      <c r="I8" s="9"/>
      <c r="J8" s="9"/>
      <c r="K8" s="10">
        <f t="shared" si="0"/>
        <v>0</v>
      </c>
    </row>
    <row r="9" spans="1:17" ht="15.75" customHeight="1" x14ac:dyDescent="0.2">
      <c r="A9" s="11" t="s">
        <v>16</v>
      </c>
      <c r="B9" s="11" t="s">
        <v>9</v>
      </c>
      <c r="C9" s="20" t="s">
        <v>103</v>
      </c>
      <c r="D9" s="9"/>
      <c r="E9" s="9">
        <v>0</v>
      </c>
      <c r="F9" s="9">
        <v>0</v>
      </c>
      <c r="G9" s="9"/>
      <c r="H9" s="9"/>
      <c r="I9" s="9"/>
      <c r="J9" s="9"/>
      <c r="K9" s="10">
        <f t="shared" si="0"/>
        <v>0</v>
      </c>
    </row>
    <row r="10" spans="1:17" ht="15.75" customHeight="1" x14ac:dyDescent="0.2">
      <c r="A10" s="11" t="s">
        <v>17</v>
      </c>
      <c r="B10" s="11" t="s">
        <v>18</v>
      </c>
      <c r="C10" s="20" t="s">
        <v>103</v>
      </c>
      <c r="D10" s="9"/>
      <c r="E10" s="9">
        <v>0</v>
      </c>
      <c r="F10" s="9">
        <v>0</v>
      </c>
      <c r="G10" s="9"/>
      <c r="H10" s="9">
        <v>10</v>
      </c>
      <c r="I10" s="9"/>
      <c r="J10" s="9"/>
      <c r="K10" s="10">
        <f t="shared" si="0"/>
        <v>10</v>
      </c>
    </row>
    <row r="11" spans="1:17" ht="15.75" customHeight="1" x14ac:dyDescent="0.2">
      <c r="A11" s="11" t="s">
        <v>19</v>
      </c>
      <c r="B11" s="11" t="s">
        <v>20</v>
      </c>
      <c r="C11" s="20" t="s">
        <v>103</v>
      </c>
      <c r="D11" s="9"/>
      <c r="E11" s="9">
        <v>0</v>
      </c>
      <c r="F11" s="9">
        <v>0</v>
      </c>
      <c r="G11" s="9"/>
      <c r="H11" s="9"/>
      <c r="I11" s="9"/>
      <c r="J11" s="9"/>
      <c r="K11" s="10">
        <f t="shared" si="0"/>
        <v>0</v>
      </c>
    </row>
    <row r="12" spans="1:17" ht="15.75" customHeight="1" x14ac:dyDescent="0.2">
      <c r="A12" s="11" t="s">
        <v>96</v>
      </c>
      <c r="B12" s="11" t="s">
        <v>21</v>
      </c>
      <c r="C12" s="20" t="s">
        <v>103</v>
      </c>
      <c r="D12" s="9"/>
      <c r="E12" s="9">
        <v>0</v>
      </c>
      <c r="F12" s="9">
        <v>0</v>
      </c>
      <c r="G12" s="9"/>
      <c r="H12" s="9"/>
      <c r="I12" s="9"/>
      <c r="J12" s="9"/>
      <c r="K12" s="10">
        <f t="shared" si="0"/>
        <v>0</v>
      </c>
    </row>
    <row r="13" spans="1:17" s="8" customFormat="1" ht="15.75" customHeight="1" x14ac:dyDescent="0.2">
      <c r="A13" s="11" t="s">
        <v>22</v>
      </c>
      <c r="B13" s="11" t="s">
        <v>23</v>
      </c>
      <c r="C13" s="20" t="s">
        <v>104</v>
      </c>
      <c r="D13" s="62">
        <v>20</v>
      </c>
      <c r="E13" s="9">
        <v>0</v>
      </c>
      <c r="F13" s="9">
        <v>0</v>
      </c>
      <c r="G13" s="62"/>
      <c r="H13" s="62"/>
      <c r="I13" s="62">
        <v>30</v>
      </c>
      <c r="J13" s="62"/>
      <c r="K13" s="10">
        <f t="shared" si="0"/>
        <v>50</v>
      </c>
      <c r="L13" s="28"/>
      <c r="M13" s="28"/>
      <c r="N13" s="28"/>
      <c r="O13" s="28"/>
      <c r="P13" s="28"/>
      <c r="Q13" s="28"/>
    </row>
    <row r="14" spans="1:17" s="8" customFormat="1" ht="15.75" customHeight="1" x14ac:dyDescent="0.2">
      <c r="A14" s="11" t="s">
        <v>24</v>
      </c>
      <c r="B14" s="11" t="s">
        <v>25</v>
      </c>
      <c r="C14" s="20" t="s">
        <v>104</v>
      </c>
      <c r="D14" s="9"/>
      <c r="E14" s="9">
        <v>0</v>
      </c>
      <c r="F14" s="9">
        <v>0</v>
      </c>
      <c r="G14" s="9"/>
      <c r="H14" s="9"/>
      <c r="I14" s="9"/>
      <c r="J14" s="9"/>
      <c r="K14" s="10">
        <f t="shared" si="0"/>
        <v>0</v>
      </c>
      <c r="L14" s="28"/>
      <c r="M14" s="28"/>
      <c r="N14" s="28"/>
      <c r="O14" s="28"/>
      <c r="P14" s="28"/>
      <c r="Q14" s="28"/>
    </row>
    <row r="15" spans="1:17" s="8" customFormat="1" ht="15.75" customHeight="1" x14ac:dyDescent="0.2">
      <c r="A15" s="11" t="s">
        <v>26</v>
      </c>
      <c r="B15" s="11" t="s">
        <v>27</v>
      </c>
      <c r="C15" s="20" t="s">
        <v>104</v>
      </c>
      <c r="D15" s="9"/>
      <c r="E15" s="9">
        <v>0</v>
      </c>
      <c r="F15" s="9">
        <v>0</v>
      </c>
      <c r="G15" s="9"/>
      <c r="H15" s="9"/>
      <c r="I15" s="9"/>
      <c r="J15" s="9"/>
      <c r="K15" s="10">
        <f t="shared" si="0"/>
        <v>0</v>
      </c>
      <c r="L15" s="28"/>
      <c r="M15" s="28"/>
      <c r="N15" s="28"/>
      <c r="O15" s="28"/>
      <c r="P15" s="28"/>
      <c r="Q15" s="28"/>
    </row>
    <row r="16" spans="1:17" s="8" customFormat="1" ht="15.75" customHeight="1" x14ac:dyDescent="0.2">
      <c r="A16" s="11" t="s">
        <v>28</v>
      </c>
      <c r="B16" s="11" t="s">
        <v>29</v>
      </c>
      <c r="C16" s="20" t="s">
        <v>104</v>
      </c>
      <c r="D16" s="9"/>
      <c r="E16" s="9">
        <v>0</v>
      </c>
      <c r="F16" s="9">
        <v>0</v>
      </c>
      <c r="G16" s="9"/>
      <c r="H16" s="9"/>
      <c r="I16" s="9"/>
      <c r="J16" s="9"/>
      <c r="K16" s="10">
        <f t="shared" si="0"/>
        <v>0</v>
      </c>
      <c r="L16" s="28"/>
      <c r="M16" s="28"/>
      <c r="N16" s="28"/>
      <c r="O16" s="28"/>
      <c r="P16" s="28"/>
      <c r="Q16" s="28"/>
    </row>
    <row r="17" spans="1:17" s="8" customFormat="1" ht="15.75" customHeight="1" x14ac:dyDescent="0.2">
      <c r="A17" s="11" t="s">
        <v>30</v>
      </c>
      <c r="B17" s="11" t="s">
        <v>31</v>
      </c>
      <c r="C17" s="20" t="s">
        <v>104</v>
      </c>
      <c r="D17" s="9"/>
      <c r="E17" s="9">
        <v>0</v>
      </c>
      <c r="F17" s="9">
        <v>0</v>
      </c>
      <c r="G17" s="9"/>
      <c r="H17" s="9"/>
      <c r="I17" s="9"/>
      <c r="J17" s="9"/>
      <c r="K17" s="10">
        <f t="shared" si="0"/>
        <v>0</v>
      </c>
      <c r="L17" s="28"/>
      <c r="M17" s="28"/>
      <c r="N17" s="28"/>
      <c r="O17" s="28"/>
      <c r="P17" s="28"/>
      <c r="Q17" s="28"/>
    </row>
    <row r="18" spans="1:17" s="8" customFormat="1" ht="15.75" customHeight="1" x14ac:dyDescent="0.2">
      <c r="A18" s="11" t="s">
        <v>32</v>
      </c>
      <c r="B18" s="11" t="s">
        <v>33</v>
      </c>
      <c r="C18" s="20" t="s">
        <v>105</v>
      </c>
      <c r="D18" s="9"/>
      <c r="E18" s="9">
        <v>0</v>
      </c>
      <c r="F18" s="9">
        <v>0</v>
      </c>
      <c r="G18" s="9"/>
      <c r="H18" s="9"/>
      <c r="I18" s="9"/>
      <c r="J18" s="9"/>
      <c r="K18" s="10">
        <f t="shared" si="0"/>
        <v>0</v>
      </c>
      <c r="L18" s="28"/>
      <c r="M18" s="28"/>
      <c r="N18" s="28"/>
      <c r="O18" s="28"/>
      <c r="P18" s="28"/>
      <c r="Q18" s="28"/>
    </row>
    <row r="19" spans="1:17" s="8" customFormat="1" ht="15.75" customHeight="1" x14ac:dyDescent="0.2">
      <c r="A19" s="11" t="s">
        <v>34</v>
      </c>
      <c r="B19" s="11" t="s">
        <v>35</v>
      </c>
      <c r="C19" s="20" t="s">
        <v>105</v>
      </c>
      <c r="D19" s="9"/>
      <c r="E19" s="9">
        <v>0</v>
      </c>
      <c r="F19" s="9">
        <v>0</v>
      </c>
      <c r="G19" s="9"/>
      <c r="H19" s="9"/>
      <c r="I19" s="9"/>
      <c r="J19" s="9"/>
      <c r="K19" s="10">
        <f t="shared" si="0"/>
        <v>0</v>
      </c>
      <c r="L19" s="28"/>
      <c r="M19" s="28"/>
      <c r="N19" s="28"/>
      <c r="O19" s="28"/>
      <c r="P19" s="28"/>
      <c r="Q19" s="28"/>
    </row>
    <row r="20" spans="1:17" s="8" customFormat="1" ht="15.75" customHeight="1" x14ac:dyDescent="0.2">
      <c r="A20" s="11" t="s">
        <v>36</v>
      </c>
      <c r="B20" s="11" t="s">
        <v>37</v>
      </c>
      <c r="C20" s="20" t="s">
        <v>105</v>
      </c>
      <c r="D20" s="9"/>
      <c r="E20" s="9">
        <v>0</v>
      </c>
      <c r="F20" s="9">
        <v>0</v>
      </c>
      <c r="G20" s="9"/>
      <c r="H20" s="9"/>
      <c r="I20" s="9"/>
      <c r="J20" s="9"/>
      <c r="K20" s="10">
        <f t="shared" si="0"/>
        <v>0</v>
      </c>
      <c r="L20" s="28"/>
      <c r="M20" s="28"/>
      <c r="N20" s="28"/>
      <c r="O20" s="28"/>
      <c r="P20" s="28"/>
      <c r="Q20" s="28"/>
    </row>
    <row r="21" spans="1:17" s="8" customFormat="1" ht="15.75" customHeight="1" x14ac:dyDescent="0.2">
      <c r="A21" s="11" t="s">
        <v>38</v>
      </c>
      <c r="B21" s="11" t="s">
        <v>39</v>
      </c>
      <c r="C21" s="20" t="s">
        <v>105</v>
      </c>
      <c r="D21" s="9"/>
      <c r="E21" s="9">
        <v>0</v>
      </c>
      <c r="F21" s="9">
        <v>0</v>
      </c>
      <c r="G21" s="9"/>
      <c r="H21" s="9"/>
      <c r="I21" s="9"/>
      <c r="J21" s="9"/>
      <c r="K21" s="10">
        <f t="shared" si="0"/>
        <v>0</v>
      </c>
      <c r="L21" s="28"/>
      <c r="M21" s="28"/>
      <c r="N21" s="28"/>
      <c r="O21" s="28"/>
      <c r="P21" s="28"/>
      <c r="Q21" s="28"/>
    </row>
    <row r="22" spans="1:17" s="8" customFormat="1" ht="15.75" customHeight="1" x14ac:dyDescent="0.2">
      <c r="A22" s="11" t="s">
        <v>40</v>
      </c>
      <c r="B22" s="11" t="s">
        <v>41</v>
      </c>
      <c r="C22" s="20" t="s">
        <v>106</v>
      </c>
      <c r="D22" s="62">
        <v>10</v>
      </c>
      <c r="E22" s="9">
        <v>0</v>
      </c>
      <c r="F22" s="9">
        <v>0</v>
      </c>
      <c r="G22" s="62"/>
      <c r="H22" s="62"/>
      <c r="I22" s="62">
        <v>10</v>
      </c>
      <c r="J22" s="62"/>
      <c r="K22" s="10">
        <f t="shared" si="0"/>
        <v>20</v>
      </c>
      <c r="L22" s="28"/>
      <c r="M22" s="28"/>
      <c r="N22" s="28"/>
      <c r="O22" s="28"/>
      <c r="P22" s="28"/>
      <c r="Q22" s="28"/>
    </row>
    <row r="23" spans="1:17" s="8" customFormat="1" ht="15.75" customHeight="1" x14ac:dyDescent="0.2">
      <c r="A23" s="41" t="s">
        <v>119</v>
      </c>
      <c r="B23" s="41" t="s">
        <v>59</v>
      </c>
      <c r="C23" s="20" t="s">
        <v>106</v>
      </c>
      <c r="D23" s="9"/>
      <c r="E23" s="9">
        <v>0</v>
      </c>
      <c r="F23" s="9">
        <v>0</v>
      </c>
      <c r="G23" s="9"/>
      <c r="H23" s="9"/>
      <c r="I23" s="9"/>
      <c r="J23" s="9"/>
      <c r="K23" s="10">
        <f t="shared" si="0"/>
        <v>0</v>
      </c>
      <c r="L23" s="28"/>
      <c r="M23" s="28"/>
      <c r="N23" s="28"/>
      <c r="O23" s="28"/>
      <c r="P23" s="28"/>
      <c r="Q23" s="28"/>
    </row>
    <row r="24" spans="1:17" s="8" customFormat="1" ht="15.75" customHeight="1" x14ac:dyDescent="0.2">
      <c r="A24" s="11" t="s">
        <v>42</v>
      </c>
      <c r="B24" s="11" t="s">
        <v>43</v>
      </c>
      <c r="C24" s="20" t="s">
        <v>106</v>
      </c>
      <c r="D24" s="9"/>
      <c r="E24" s="9">
        <v>0</v>
      </c>
      <c r="F24" s="9">
        <v>0</v>
      </c>
      <c r="G24" s="9"/>
      <c r="H24" s="9"/>
      <c r="I24" s="9"/>
      <c r="J24" s="9"/>
      <c r="K24" s="10">
        <f t="shared" si="0"/>
        <v>0</v>
      </c>
      <c r="L24" s="28"/>
      <c r="M24" s="28"/>
      <c r="N24" s="28"/>
      <c r="O24" s="28"/>
      <c r="P24" s="28"/>
      <c r="Q24" s="28"/>
    </row>
    <row r="25" spans="1:17" s="8" customFormat="1" ht="15.75" customHeight="1" x14ac:dyDescent="0.2">
      <c r="A25" s="11" t="s">
        <v>44</v>
      </c>
      <c r="B25" s="11" t="s">
        <v>45</v>
      </c>
      <c r="C25" s="20" t="s">
        <v>106</v>
      </c>
      <c r="D25" s="9"/>
      <c r="E25" s="9">
        <v>0</v>
      </c>
      <c r="F25" s="9">
        <v>0</v>
      </c>
      <c r="G25" s="9"/>
      <c r="H25" s="9"/>
      <c r="I25" s="9"/>
      <c r="J25" s="9"/>
      <c r="K25" s="10">
        <f t="shared" si="0"/>
        <v>0</v>
      </c>
      <c r="L25" s="28"/>
      <c r="M25" s="28"/>
      <c r="N25" s="28"/>
      <c r="O25" s="28"/>
      <c r="P25" s="28"/>
      <c r="Q25" s="28"/>
    </row>
    <row r="26" spans="1:17" s="8" customFormat="1" ht="15.75" customHeight="1" x14ac:dyDescent="0.2">
      <c r="A26" s="11" t="s">
        <v>46</v>
      </c>
      <c r="B26" s="11" t="s">
        <v>47</v>
      </c>
      <c r="C26" s="20" t="s">
        <v>106</v>
      </c>
      <c r="D26" s="9"/>
      <c r="E26" s="9">
        <v>0</v>
      </c>
      <c r="F26" s="9">
        <v>0</v>
      </c>
      <c r="G26" s="9"/>
      <c r="H26" s="9"/>
      <c r="I26" s="9"/>
      <c r="J26" s="9"/>
      <c r="K26" s="10">
        <f t="shared" si="0"/>
        <v>0</v>
      </c>
      <c r="L26" s="28"/>
      <c r="M26" s="28"/>
      <c r="N26" s="28"/>
      <c r="O26" s="28"/>
      <c r="P26" s="28"/>
      <c r="Q26" s="28"/>
    </row>
    <row r="27" spans="1:17" s="8" customFormat="1" ht="15.75" customHeight="1" x14ac:dyDescent="0.2">
      <c r="A27" s="11" t="s">
        <v>48</v>
      </c>
      <c r="B27" s="11" t="s">
        <v>49</v>
      </c>
      <c r="C27" s="20" t="s">
        <v>106</v>
      </c>
      <c r="D27" s="9"/>
      <c r="E27" s="9">
        <v>0</v>
      </c>
      <c r="F27" s="9">
        <v>0</v>
      </c>
      <c r="G27" s="9"/>
      <c r="H27" s="9"/>
      <c r="I27" s="9"/>
      <c r="J27" s="9"/>
      <c r="K27" s="10">
        <f t="shared" si="0"/>
        <v>0</v>
      </c>
      <c r="L27" s="28"/>
      <c r="M27" s="28"/>
      <c r="N27" s="28"/>
      <c r="O27" s="28"/>
      <c r="P27" s="28"/>
      <c r="Q27" s="28"/>
    </row>
    <row r="28" spans="1:17" s="8" customFormat="1" ht="15.75" customHeight="1" x14ac:dyDescent="0.2">
      <c r="A28" s="11" t="s">
        <v>50</v>
      </c>
      <c r="B28" s="11" t="s">
        <v>51</v>
      </c>
      <c r="C28" s="20" t="s">
        <v>107</v>
      </c>
      <c r="D28" s="62">
        <v>10</v>
      </c>
      <c r="E28" s="9">
        <v>0</v>
      </c>
      <c r="F28" s="9">
        <v>0</v>
      </c>
      <c r="G28" s="62">
        <v>10</v>
      </c>
      <c r="H28" s="62"/>
      <c r="I28" s="62"/>
      <c r="J28" s="62">
        <v>10</v>
      </c>
      <c r="K28" s="10">
        <f t="shared" si="0"/>
        <v>20</v>
      </c>
      <c r="L28" s="28"/>
      <c r="M28" s="28"/>
      <c r="N28" s="28"/>
      <c r="O28" s="28"/>
      <c r="P28" s="28"/>
      <c r="Q28" s="28"/>
    </row>
    <row r="29" spans="1:17" s="8" customFormat="1" ht="15.75" customHeight="1" x14ac:dyDescent="0.2">
      <c r="A29" s="11" t="s">
        <v>52</v>
      </c>
      <c r="B29" s="11" t="s">
        <v>53</v>
      </c>
      <c r="C29" s="20" t="s">
        <v>107</v>
      </c>
      <c r="D29" s="9"/>
      <c r="E29" s="9">
        <v>0</v>
      </c>
      <c r="F29" s="9">
        <v>0</v>
      </c>
      <c r="G29" s="9"/>
      <c r="H29" s="9"/>
      <c r="I29" s="9"/>
      <c r="J29" s="9"/>
      <c r="K29" s="10">
        <f t="shared" si="0"/>
        <v>0</v>
      </c>
      <c r="L29" s="28"/>
      <c r="M29" s="28"/>
      <c r="N29" s="28"/>
      <c r="O29" s="28"/>
      <c r="P29" s="28"/>
      <c r="Q29" s="28"/>
    </row>
    <row r="30" spans="1:17" s="8" customFormat="1" ht="15.75" customHeight="1" x14ac:dyDescent="0.2">
      <c r="A30" s="11" t="s">
        <v>54</v>
      </c>
      <c r="B30" s="11" t="s">
        <v>55</v>
      </c>
      <c r="C30" s="20" t="s">
        <v>107</v>
      </c>
      <c r="D30" s="9"/>
      <c r="E30" s="9">
        <v>0</v>
      </c>
      <c r="F30" s="9">
        <v>0</v>
      </c>
      <c r="G30" s="9"/>
      <c r="H30" s="9"/>
      <c r="I30" s="9"/>
      <c r="J30" s="9"/>
      <c r="K30" s="10">
        <f t="shared" si="0"/>
        <v>0</v>
      </c>
      <c r="L30" s="28"/>
      <c r="M30" s="28"/>
      <c r="N30" s="28"/>
      <c r="O30" s="28"/>
      <c r="P30" s="28"/>
      <c r="Q30" s="28"/>
    </row>
    <row r="31" spans="1:17" s="8" customFormat="1" ht="15.75" customHeight="1" x14ac:dyDescent="0.2">
      <c r="A31" s="11" t="s">
        <v>56</v>
      </c>
      <c r="B31" s="11" t="s">
        <v>57</v>
      </c>
      <c r="C31" s="20" t="s">
        <v>107</v>
      </c>
      <c r="D31" s="9"/>
      <c r="E31" s="9">
        <v>0</v>
      </c>
      <c r="F31" s="9">
        <v>0</v>
      </c>
      <c r="G31" s="9"/>
      <c r="H31" s="9"/>
      <c r="I31" s="9"/>
      <c r="J31" s="9"/>
      <c r="K31" s="10">
        <f t="shared" si="0"/>
        <v>0</v>
      </c>
      <c r="L31" s="28"/>
      <c r="M31" s="28"/>
      <c r="N31" s="28"/>
      <c r="O31" s="28"/>
      <c r="P31" s="28"/>
      <c r="Q31" s="28"/>
    </row>
    <row r="32" spans="1:17" s="8" customFormat="1" ht="15.75" customHeight="1" x14ac:dyDescent="0.2">
      <c r="A32" s="11" t="s">
        <v>58</v>
      </c>
      <c r="B32" s="11" t="s">
        <v>59</v>
      </c>
      <c r="C32" s="20" t="s">
        <v>108</v>
      </c>
      <c r="D32" s="9"/>
      <c r="E32" s="9">
        <v>0</v>
      </c>
      <c r="F32" s="9">
        <v>0</v>
      </c>
      <c r="G32" s="9"/>
      <c r="H32" s="9"/>
      <c r="I32" s="9"/>
      <c r="J32" s="9"/>
      <c r="K32" s="10">
        <f t="shared" si="0"/>
        <v>0</v>
      </c>
      <c r="L32" s="28"/>
      <c r="M32" s="28"/>
      <c r="N32" s="28"/>
      <c r="O32" s="28"/>
      <c r="P32" s="28"/>
      <c r="Q32" s="28"/>
    </row>
    <row r="33" spans="1:17" s="8" customFormat="1" ht="15.75" customHeight="1" x14ac:dyDescent="0.2">
      <c r="A33" s="11" t="s">
        <v>60</v>
      </c>
      <c r="B33" s="11" t="s">
        <v>61</v>
      </c>
      <c r="C33" s="20" t="s">
        <v>108</v>
      </c>
      <c r="D33" s="11"/>
      <c r="E33" s="9">
        <v>0</v>
      </c>
      <c r="F33" s="9">
        <v>0</v>
      </c>
      <c r="G33" s="11"/>
      <c r="H33" s="11"/>
      <c r="I33" s="11">
        <v>20</v>
      </c>
      <c r="J33" s="11">
        <v>20</v>
      </c>
      <c r="K33" s="10">
        <f t="shared" si="0"/>
        <v>40</v>
      </c>
      <c r="L33" s="28"/>
      <c r="M33" s="28"/>
      <c r="N33" s="28"/>
      <c r="O33" s="28"/>
      <c r="P33" s="28"/>
      <c r="Q33" s="28"/>
    </row>
    <row r="34" spans="1:17" s="8" customFormat="1" ht="15.75" customHeight="1" x14ac:dyDescent="0.2">
      <c r="A34" s="11" t="s">
        <v>62</v>
      </c>
      <c r="B34" s="11" t="s">
        <v>63</v>
      </c>
      <c r="C34" s="20" t="s">
        <v>108</v>
      </c>
      <c r="D34" s="9"/>
      <c r="E34" s="9">
        <v>0</v>
      </c>
      <c r="F34" s="9">
        <v>0</v>
      </c>
      <c r="G34" s="9"/>
      <c r="H34" s="9"/>
      <c r="I34" s="9"/>
      <c r="J34" s="9"/>
      <c r="K34" s="10">
        <f t="shared" si="0"/>
        <v>0</v>
      </c>
      <c r="L34" s="28"/>
      <c r="M34" s="28"/>
      <c r="N34" s="28"/>
      <c r="O34" s="28"/>
      <c r="P34" s="28"/>
      <c r="Q34" s="28"/>
    </row>
    <row r="35" spans="1:17" s="8" customFormat="1" ht="15.75" customHeight="1" x14ac:dyDescent="0.2">
      <c r="A35" s="11" t="s">
        <v>64</v>
      </c>
      <c r="B35" s="11" t="s">
        <v>65</v>
      </c>
      <c r="C35" s="20" t="s">
        <v>108</v>
      </c>
      <c r="D35" s="9"/>
      <c r="E35" s="9">
        <v>0</v>
      </c>
      <c r="F35" s="9">
        <v>0</v>
      </c>
      <c r="G35" s="9"/>
      <c r="H35" s="9"/>
      <c r="I35" s="9"/>
      <c r="J35" s="9"/>
      <c r="K35" s="10">
        <f t="shared" si="0"/>
        <v>0</v>
      </c>
      <c r="L35" s="28"/>
      <c r="M35" s="28"/>
      <c r="N35" s="28"/>
      <c r="O35" s="28"/>
      <c r="P35" s="28"/>
      <c r="Q35" s="28"/>
    </row>
    <row r="36" spans="1:17" s="8" customFormat="1" ht="15.75" customHeight="1" x14ac:dyDescent="0.2">
      <c r="A36" s="11" t="s">
        <v>66</v>
      </c>
      <c r="B36" s="11" t="s">
        <v>67</v>
      </c>
      <c r="C36" s="20" t="s">
        <v>108</v>
      </c>
      <c r="D36" s="9"/>
      <c r="E36" s="9">
        <v>0</v>
      </c>
      <c r="F36" s="9">
        <v>0</v>
      </c>
      <c r="G36" s="9"/>
      <c r="H36" s="9"/>
      <c r="I36" s="9"/>
      <c r="J36" s="9"/>
      <c r="K36" s="10">
        <f t="shared" si="0"/>
        <v>0</v>
      </c>
      <c r="L36" s="28"/>
      <c r="M36" s="28"/>
      <c r="N36" s="28"/>
      <c r="O36" s="28"/>
      <c r="P36" s="28"/>
      <c r="Q36" s="28"/>
    </row>
    <row r="37" spans="1:17" s="8" customFormat="1" ht="15.75" customHeight="1" x14ac:dyDescent="0.2">
      <c r="A37" s="11" t="s">
        <v>68</v>
      </c>
      <c r="B37" s="11" t="s">
        <v>65</v>
      </c>
      <c r="C37" s="20" t="s">
        <v>109</v>
      </c>
      <c r="D37" s="9"/>
      <c r="E37" s="9">
        <v>0</v>
      </c>
      <c r="F37" s="9">
        <v>0</v>
      </c>
      <c r="G37" s="9"/>
      <c r="H37" s="9"/>
      <c r="I37" s="9"/>
      <c r="J37" s="9"/>
      <c r="K37" s="10">
        <f t="shared" si="0"/>
        <v>0</v>
      </c>
      <c r="L37" s="28"/>
      <c r="M37" s="28"/>
      <c r="N37" s="28"/>
      <c r="O37" s="28"/>
      <c r="P37" s="28"/>
      <c r="Q37" s="28"/>
    </row>
    <row r="38" spans="1:17" s="8" customFormat="1" ht="15.75" customHeight="1" x14ac:dyDescent="0.2">
      <c r="A38" s="11" t="s">
        <v>69</v>
      </c>
      <c r="B38" s="11" t="s">
        <v>70</v>
      </c>
      <c r="C38" s="20" t="s">
        <v>109</v>
      </c>
      <c r="D38" s="62">
        <v>10</v>
      </c>
      <c r="E38" s="9">
        <v>0</v>
      </c>
      <c r="F38" s="9">
        <v>0</v>
      </c>
      <c r="G38" s="62">
        <v>20</v>
      </c>
      <c r="H38" s="62"/>
      <c r="I38" s="62"/>
      <c r="J38" s="62"/>
      <c r="K38" s="10">
        <f t="shared" si="0"/>
        <v>30</v>
      </c>
      <c r="L38" s="28"/>
      <c r="M38" s="28"/>
      <c r="N38" s="28"/>
      <c r="O38" s="28"/>
      <c r="P38" s="28"/>
      <c r="Q38" s="28"/>
    </row>
    <row r="39" spans="1:17" s="8" customFormat="1" ht="15.75" customHeight="1" x14ac:dyDescent="0.2">
      <c r="A39" s="11" t="s">
        <v>22</v>
      </c>
      <c r="B39" s="11" t="s">
        <v>71</v>
      </c>
      <c r="C39" s="20" t="s">
        <v>109</v>
      </c>
      <c r="D39" s="9"/>
      <c r="E39" s="9">
        <v>0</v>
      </c>
      <c r="F39" s="9">
        <v>0</v>
      </c>
      <c r="G39" s="9"/>
      <c r="H39" s="9"/>
      <c r="I39" s="9"/>
      <c r="J39" s="9"/>
      <c r="K39" s="10">
        <f t="shared" si="0"/>
        <v>0</v>
      </c>
      <c r="L39" s="28"/>
      <c r="M39" s="28"/>
      <c r="N39" s="28"/>
      <c r="O39" s="28"/>
      <c r="P39" s="28"/>
      <c r="Q39" s="28"/>
    </row>
    <row r="40" spans="1:17" s="8" customFormat="1" ht="15.75" customHeight="1" x14ac:dyDescent="0.2">
      <c r="A40" s="11" t="s">
        <v>72</v>
      </c>
      <c r="B40" s="11" t="s">
        <v>73</v>
      </c>
      <c r="C40" s="20" t="s">
        <v>109</v>
      </c>
      <c r="D40" s="9"/>
      <c r="E40" s="9">
        <v>0</v>
      </c>
      <c r="F40" s="9">
        <v>0</v>
      </c>
      <c r="G40" s="9"/>
      <c r="H40" s="9"/>
      <c r="I40" s="9"/>
      <c r="J40" s="9"/>
      <c r="K40" s="10">
        <f t="shared" si="0"/>
        <v>0</v>
      </c>
      <c r="L40" s="28"/>
      <c r="M40" s="28"/>
      <c r="N40" s="28"/>
      <c r="O40" s="28"/>
      <c r="P40" s="28"/>
      <c r="Q40" s="28"/>
    </row>
    <row r="41" spans="1:17" s="8" customFormat="1" ht="15.75" customHeight="1" x14ac:dyDescent="0.2">
      <c r="A41" s="11" t="s">
        <v>74</v>
      </c>
      <c r="B41" s="11" t="s">
        <v>75</v>
      </c>
      <c r="C41" s="20" t="s">
        <v>110</v>
      </c>
      <c r="D41" s="62">
        <v>70</v>
      </c>
      <c r="E41" s="9">
        <v>0</v>
      </c>
      <c r="F41" s="9">
        <v>0</v>
      </c>
      <c r="G41" s="62">
        <v>20</v>
      </c>
      <c r="H41" s="62"/>
      <c r="I41" s="62"/>
      <c r="J41" s="62"/>
      <c r="K41" s="10">
        <f t="shared" si="0"/>
        <v>90</v>
      </c>
      <c r="L41" s="28"/>
      <c r="M41" s="28"/>
      <c r="N41" s="28"/>
      <c r="O41" s="28"/>
      <c r="P41" s="28"/>
      <c r="Q41" s="28"/>
    </row>
    <row r="42" spans="1:17" s="8" customFormat="1" ht="15.75" customHeight="1" x14ac:dyDescent="0.2">
      <c r="A42" s="18" t="s">
        <v>126</v>
      </c>
      <c r="B42" s="18" t="s">
        <v>127</v>
      </c>
      <c r="C42" s="20" t="s">
        <v>110</v>
      </c>
      <c r="D42" s="9"/>
      <c r="E42" s="9">
        <v>0</v>
      </c>
      <c r="F42" s="9">
        <v>0</v>
      </c>
      <c r="G42" s="9"/>
      <c r="H42" s="9"/>
      <c r="I42" s="9"/>
      <c r="J42" s="9"/>
      <c r="K42" s="10">
        <f t="shared" si="0"/>
        <v>0</v>
      </c>
      <c r="L42" s="28"/>
      <c r="M42" s="28"/>
      <c r="N42" s="28"/>
      <c r="O42" s="28"/>
      <c r="P42" s="28"/>
      <c r="Q42" s="28"/>
    </row>
    <row r="43" spans="1:17" s="8" customFormat="1" ht="15.75" customHeight="1" x14ac:dyDescent="0.2">
      <c r="A43" s="23" t="s">
        <v>128</v>
      </c>
      <c r="B43" s="23" t="s">
        <v>129</v>
      </c>
      <c r="C43" s="20" t="s">
        <v>110</v>
      </c>
      <c r="D43" s="9"/>
      <c r="E43" s="9">
        <v>0</v>
      </c>
      <c r="F43" s="9">
        <v>0</v>
      </c>
      <c r="G43" s="9"/>
      <c r="H43" s="9"/>
      <c r="I43" s="9"/>
      <c r="J43" s="9"/>
      <c r="K43" s="10">
        <f t="shared" si="0"/>
        <v>0</v>
      </c>
      <c r="L43" s="28"/>
      <c r="M43" s="28"/>
      <c r="N43" s="28"/>
      <c r="O43" s="28"/>
      <c r="P43" s="28"/>
      <c r="Q43" s="28"/>
    </row>
    <row r="44" spans="1:17" s="8" customFormat="1" ht="15.75" customHeight="1" x14ac:dyDescent="0.2">
      <c r="A44" s="23" t="s">
        <v>97</v>
      </c>
      <c r="B44" s="23" t="s">
        <v>98</v>
      </c>
      <c r="C44" s="20" t="s">
        <v>110</v>
      </c>
      <c r="D44" s="9"/>
      <c r="E44" s="9">
        <v>0</v>
      </c>
      <c r="F44" s="9">
        <v>0</v>
      </c>
      <c r="G44" s="9"/>
      <c r="H44" s="9"/>
      <c r="I44" s="9"/>
      <c r="J44" s="9"/>
      <c r="K44" s="10">
        <f t="shared" si="0"/>
        <v>0</v>
      </c>
      <c r="L44" s="28"/>
      <c r="M44" s="28"/>
      <c r="N44" s="28"/>
      <c r="O44" s="28"/>
      <c r="P44" s="28"/>
      <c r="Q44" s="28"/>
    </row>
    <row r="45" spans="1:17" s="8" customFormat="1" ht="15.75" customHeight="1" x14ac:dyDescent="0.2">
      <c r="A45" s="11" t="s">
        <v>76</v>
      </c>
      <c r="B45" s="11" t="s">
        <v>77</v>
      </c>
      <c r="C45" s="24" t="s">
        <v>111</v>
      </c>
      <c r="D45" s="9"/>
      <c r="E45" s="9">
        <v>0</v>
      </c>
      <c r="F45" s="9">
        <v>0</v>
      </c>
      <c r="G45" s="9"/>
      <c r="H45" s="9"/>
      <c r="I45" s="9"/>
      <c r="J45" s="9"/>
      <c r="K45" s="10">
        <f t="shared" si="0"/>
        <v>0</v>
      </c>
      <c r="L45" s="28"/>
      <c r="M45" s="28"/>
      <c r="N45" s="28"/>
      <c r="O45" s="28"/>
      <c r="P45" s="28"/>
      <c r="Q45" s="28"/>
    </row>
    <row r="46" spans="1:17" s="8" customFormat="1" ht="15.75" customHeight="1" x14ac:dyDescent="0.2">
      <c r="A46" s="11" t="s">
        <v>99</v>
      </c>
      <c r="B46" s="11" t="s">
        <v>78</v>
      </c>
      <c r="C46" s="24" t="s">
        <v>111</v>
      </c>
      <c r="D46" s="9"/>
      <c r="E46" s="9">
        <v>0</v>
      </c>
      <c r="F46" s="9">
        <v>0</v>
      </c>
      <c r="G46" s="9"/>
      <c r="H46" s="9"/>
      <c r="I46" s="9"/>
      <c r="J46" s="9"/>
      <c r="K46" s="10">
        <f t="shared" si="0"/>
        <v>0</v>
      </c>
      <c r="L46" s="28"/>
      <c r="M46" s="28"/>
      <c r="N46" s="28"/>
      <c r="O46" s="28"/>
      <c r="P46" s="28"/>
      <c r="Q46" s="28"/>
    </row>
    <row r="47" spans="1:17" s="8" customFormat="1" ht="15.75" customHeight="1" x14ac:dyDescent="0.2">
      <c r="A47" s="11" t="s">
        <v>79</v>
      </c>
      <c r="B47" s="11" t="s">
        <v>80</v>
      </c>
      <c r="C47" s="24" t="s">
        <v>111</v>
      </c>
      <c r="D47" s="9"/>
      <c r="E47" s="9">
        <v>0</v>
      </c>
      <c r="F47" s="9">
        <v>0</v>
      </c>
      <c r="G47" s="9"/>
      <c r="H47" s="9"/>
      <c r="I47" s="9"/>
      <c r="J47" s="9"/>
      <c r="K47" s="10">
        <f t="shared" si="0"/>
        <v>0</v>
      </c>
      <c r="L47" s="28"/>
      <c r="M47" s="28"/>
      <c r="N47" s="28"/>
      <c r="O47" s="28"/>
      <c r="P47" s="28"/>
      <c r="Q47" s="28"/>
    </row>
    <row r="48" spans="1:17" s="8" customFormat="1" ht="15.75" customHeight="1" x14ac:dyDescent="0.2">
      <c r="A48" s="41" t="s">
        <v>120</v>
      </c>
      <c r="B48" s="41" t="s">
        <v>121</v>
      </c>
      <c r="C48" s="24" t="s">
        <v>112</v>
      </c>
      <c r="D48" s="9"/>
      <c r="E48" s="9">
        <v>0</v>
      </c>
      <c r="F48" s="9">
        <v>0</v>
      </c>
      <c r="G48" s="9"/>
      <c r="H48" s="9"/>
      <c r="I48" s="9"/>
      <c r="J48" s="9"/>
      <c r="K48" s="10">
        <f t="shared" si="0"/>
        <v>0</v>
      </c>
      <c r="L48" s="28"/>
      <c r="M48" s="28"/>
      <c r="N48" s="28"/>
      <c r="O48" s="28"/>
      <c r="P48" s="28"/>
      <c r="Q48" s="28"/>
    </row>
    <row r="49" spans="1:17" s="8" customFormat="1" ht="15.75" customHeight="1" x14ac:dyDescent="0.2">
      <c r="A49" s="11" t="s">
        <v>83</v>
      </c>
      <c r="B49" s="11" t="s">
        <v>84</v>
      </c>
      <c r="C49" s="24" t="s">
        <v>112</v>
      </c>
      <c r="D49" s="11"/>
      <c r="E49" s="9">
        <v>0</v>
      </c>
      <c r="F49" s="9">
        <v>0</v>
      </c>
      <c r="G49" s="11"/>
      <c r="H49" s="11"/>
      <c r="I49" s="11"/>
      <c r="J49" s="11"/>
      <c r="K49" s="10">
        <f t="shared" si="0"/>
        <v>0</v>
      </c>
      <c r="L49" s="28"/>
      <c r="M49" s="28"/>
      <c r="N49" s="28"/>
      <c r="O49" s="28"/>
      <c r="P49" s="28"/>
      <c r="Q49" s="28"/>
    </row>
    <row r="50" spans="1:17" s="8" customFormat="1" ht="15.75" customHeight="1" x14ac:dyDescent="0.2">
      <c r="A50" s="11" t="s">
        <v>81</v>
      </c>
      <c r="B50" s="11" t="s">
        <v>82</v>
      </c>
      <c r="C50" s="24" t="s">
        <v>112</v>
      </c>
      <c r="D50" s="9"/>
      <c r="E50" s="9">
        <v>10</v>
      </c>
      <c r="F50" s="9">
        <v>0</v>
      </c>
      <c r="G50" s="9"/>
      <c r="H50" s="9"/>
      <c r="I50" s="9"/>
      <c r="J50" s="9"/>
      <c r="K50" s="10">
        <f t="shared" si="0"/>
        <v>10</v>
      </c>
      <c r="L50" s="28"/>
      <c r="M50" s="28"/>
      <c r="N50" s="28"/>
      <c r="O50" s="28"/>
      <c r="P50" s="28"/>
      <c r="Q50" s="28"/>
    </row>
    <row r="51" spans="1:17" s="8" customFormat="1" ht="15.75" customHeight="1" x14ac:dyDescent="0.2">
      <c r="A51" s="11" t="s">
        <v>85</v>
      </c>
      <c r="B51" s="11" t="s">
        <v>86</v>
      </c>
      <c r="C51" s="24" t="s">
        <v>112</v>
      </c>
      <c r="D51" s="9"/>
      <c r="E51" s="9">
        <v>0</v>
      </c>
      <c r="F51" s="9">
        <v>0</v>
      </c>
      <c r="G51" s="9"/>
      <c r="H51" s="9"/>
      <c r="I51" s="9"/>
      <c r="J51" s="9"/>
      <c r="K51" s="10">
        <f t="shared" si="0"/>
        <v>0</v>
      </c>
      <c r="L51" s="28"/>
      <c r="M51" s="28"/>
      <c r="N51" s="28"/>
      <c r="O51" s="28"/>
      <c r="P51" s="28"/>
      <c r="Q51" s="28"/>
    </row>
    <row r="52" spans="1:17" s="8" customFormat="1" ht="15.75" customHeight="1" x14ac:dyDescent="0.2">
      <c r="A52" s="82" t="s">
        <v>168</v>
      </c>
      <c r="B52" s="82" t="s">
        <v>169</v>
      </c>
      <c r="C52" s="24" t="s">
        <v>112</v>
      </c>
      <c r="D52" s="9"/>
      <c r="E52" s="9">
        <v>0</v>
      </c>
      <c r="F52" s="9">
        <v>0</v>
      </c>
      <c r="G52" s="9"/>
      <c r="H52" s="9"/>
      <c r="I52" s="9"/>
      <c r="J52" s="9"/>
      <c r="K52" s="10">
        <f t="shared" si="0"/>
        <v>0</v>
      </c>
      <c r="L52" s="28"/>
      <c r="M52" s="28"/>
      <c r="N52" s="28"/>
      <c r="O52" s="28"/>
      <c r="P52" s="28"/>
      <c r="Q52" s="28"/>
    </row>
    <row r="53" spans="1:17" s="8" customFormat="1" ht="15.75" customHeight="1" x14ac:dyDescent="0.2">
      <c r="A53" s="11" t="s">
        <v>87</v>
      </c>
      <c r="B53" s="11" t="s">
        <v>88</v>
      </c>
      <c r="C53" s="24" t="s">
        <v>113</v>
      </c>
      <c r="D53" s="9"/>
      <c r="E53" s="9">
        <v>0</v>
      </c>
      <c r="F53" s="9">
        <v>0</v>
      </c>
      <c r="G53" s="9"/>
      <c r="H53" s="9"/>
      <c r="I53" s="9"/>
      <c r="J53" s="9"/>
      <c r="K53" s="10">
        <f t="shared" si="0"/>
        <v>0</v>
      </c>
      <c r="L53" s="28"/>
      <c r="M53" s="28"/>
      <c r="N53" s="28"/>
      <c r="O53" s="28"/>
      <c r="P53" s="28"/>
      <c r="Q53" s="28"/>
    </row>
    <row r="54" spans="1:17" s="8" customFormat="1" ht="15.75" customHeight="1" x14ac:dyDescent="0.2">
      <c r="A54" s="11" t="s">
        <v>89</v>
      </c>
      <c r="B54" s="11" t="s">
        <v>90</v>
      </c>
      <c r="C54" s="24" t="s">
        <v>113</v>
      </c>
      <c r="D54" s="9"/>
      <c r="E54" s="9">
        <v>0</v>
      </c>
      <c r="F54" s="9">
        <v>0</v>
      </c>
      <c r="G54" s="9"/>
      <c r="H54" s="9"/>
      <c r="I54" s="9"/>
      <c r="J54" s="9"/>
      <c r="K54" s="10">
        <f t="shared" si="0"/>
        <v>0</v>
      </c>
      <c r="L54" s="28"/>
      <c r="M54" s="28"/>
      <c r="N54" s="28"/>
      <c r="O54" s="28"/>
      <c r="P54" s="28"/>
      <c r="Q54" s="28"/>
    </row>
    <row r="55" spans="1:17" s="8" customFormat="1" ht="15.75" customHeight="1" x14ac:dyDescent="0.2">
      <c r="A55" s="11" t="s">
        <v>91</v>
      </c>
      <c r="B55" s="11" t="s">
        <v>92</v>
      </c>
      <c r="C55" s="24" t="s">
        <v>113</v>
      </c>
      <c r="D55" s="9"/>
      <c r="E55" s="9">
        <v>0</v>
      </c>
      <c r="F55" s="9">
        <v>0</v>
      </c>
      <c r="G55" s="9"/>
      <c r="H55" s="9"/>
      <c r="I55" s="9"/>
      <c r="J55" s="9"/>
      <c r="K55" s="10">
        <f t="shared" si="0"/>
        <v>0</v>
      </c>
      <c r="L55" s="28"/>
      <c r="M55" s="28"/>
      <c r="N55" s="28"/>
      <c r="O55" s="28"/>
      <c r="P55" s="28"/>
      <c r="Q55" s="28"/>
    </row>
    <row r="56" spans="1:17" s="8" customFormat="1" ht="15.75" customHeight="1" x14ac:dyDescent="0.2">
      <c r="A56" s="11" t="s">
        <v>16</v>
      </c>
      <c r="B56" s="11" t="s">
        <v>93</v>
      </c>
      <c r="C56" s="24" t="s">
        <v>113</v>
      </c>
      <c r="D56" s="9"/>
      <c r="E56" s="9">
        <v>0</v>
      </c>
      <c r="F56" s="9">
        <v>0</v>
      </c>
      <c r="G56" s="9"/>
      <c r="H56" s="9"/>
      <c r="I56" s="9"/>
      <c r="J56" s="9"/>
      <c r="K56" s="10">
        <f t="shared" si="0"/>
        <v>0</v>
      </c>
      <c r="L56" s="28"/>
      <c r="M56" s="28"/>
      <c r="N56" s="28"/>
      <c r="O56" s="28"/>
      <c r="P56" s="28"/>
      <c r="Q56" s="28"/>
    </row>
    <row r="57" spans="1:17" ht="15.75" customHeight="1" x14ac:dyDescent="0.2">
      <c r="A57" s="45" t="s">
        <v>142</v>
      </c>
      <c r="B57" s="45" t="s">
        <v>124</v>
      </c>
      <c r="C57" s="24" t="s">
        <v>113</v>
      </c>
      <c r="D57" s="9">
        <v>10</v>
      </c>
      <c r="E57" s="9">
        <v>0</v>
      </c>
      <c r="F57" s="9">
        <v>0</v>
      </c>
      <c r="G57" s="9"/>
      <c r="H57" s="9"/>
      <c r="I57" s="9"/>
      <c r="J57" s="9"/>
      <c r="K57" s="10">
        <f t="shared" si="0"/>
        <v>10</v>
      </c>
    </row>
    <row r="58" spans="1:17" ht="15.75" customHeight="1" x14ac:dyDescent="0.2">
      <c r="D58" s="29"/>
      <c r="E58" s="29"/>
      <c r="F58" s="29"/>
      <c r="G58" s="29"/>
      <c r="H58" s="29"/>
      <c r="I58" s="29"/>
      <c r="J58" s="29"/>
    </row>
    <row r="59" spans="1:17" ht="15.75" customHeight="1" x14ac:dyDescent="0.2">
      <c r="D59" s="29"/>
      <c r="E59" s="29"/>
      <c r="F59" s="29"/>
      <c r="G59" s="29"/>
      <c r="H59" s="29"/>
      <c r="I59" s="29"/>
      <c r="J59" s="29"/>
    </row>
    <row r="60" spans="1:17" ht="15.75" customHeight="1" x14ac:dyDescent="0.2">
      <c r="D60" s="29"/>
      <c r="E60" s="29"/>
      <c r="F60" s="29"/>
      <c r="G60" s="29"/>
      <c r="H60" s="29"/>
      <c r="I60" s="29"/>
      <c r="J60" s="29"/>
    </row>
    <row r="61" spans="1:17" ht="15.75" customHeight="1" x14ac:dyDescent="0.2">
      <c r="D61" s="29"/>
      <c r="E61" s="29"/>
      <c r="F61" s="29"/>
      <c r="G61" s="29"/>
      <c r="H61" s="29"/>
      <c r="I61" s="29"/>
      <c r="J61" s="29"/>
    </row>
    <row r="62" spans="1:17" ht="15.75" customHeight="1" x14ac:dyDescent="0.2">
      <c r="D62" s="29"/>
      <c r="E62" s="29"/>
      <c r="F62" s="29"/>
      <c r="G62" s="29"/>
      <c r="H62" s="29"/>
      <c r="I62" s="29"/>
      <c r="J62" s="29"/>
    </row>
    <row r="63" spans="1:17" ht="15.75" customHeight="1" x14ac:dyDescent="0.2">
      <c r="D63" s="29"/>
      <c r="E63" s="29"/>
      <c r="F63" s="29"/>
      <c r="G63" s="29"/>
      <c r="H63" s="29"/>
      <c r="I63" s="29"/>
      <c r="J63" s="29"/>
    </row>
    <row r="64" spans="1:1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</sheetData>
  <autoFilter ref="A4:Q4" xr:uid="{00000000-0001-0000-0100-000000000000}">
    <sortState xmlns:xlrd2="http://schemas.microsoft.com/office/spreadsheetml/2017/richdata2" ref="A10:Q57">
      <sortCondition ref="C4:C57"/>
    </sortState>
  </autoFilter>
  <mergeCells count="3">
    <mergeCell ref="A1:A4"/>
    <mergeCell ref="B1:B4"/>
    <mergeCell ref="K1:K4"/>
  </mergeCells>
  <dataValidations count="2">
    <dataValidation type="list" allowBlank="1" showErrorMessage="1" sqref="C25 C14 C5:C12 C32:C46" xr:uid="{00000000-0002-0000-0100-000000000000}">
      <formula1>"Kata,-60.0,-67.0,-75.0,-84.0,84+,Open"</formula1>
    </dataValidation>
    <dataValidation type="list" allowBlank="1" showErrorMessage="1" sqref="C13:C14 C17:C21 C48:C57" xr:uid="{00000000-0002-0000-0100-000001000000}">
      <formula1>"Kata,-50.0,-55.0,-61.0,-68.0,68+,Open"</formula1>
    </dataValidation>
  </dataValidation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832CCA2EA6D4ABF222E38F50C4B2A" ma:contentTypeVersion="18" ma:contentTypeDescription="Create a new document." ma:contentTypeScope="" ma:versionID="e1a5576e829b53dbd3e42179da1a4fff">
  <xsd:schema xmlns:xsd="http://www.w3.org/2001/XMLSchema" xmlns:xs="http://www.w3.org/2001/XMLSchema" xmlns:p="http://schemas.microsoft.com/office/2006/metadata/properties" xmlns:ns2="743bfbf9-ec3b-49e1-90be-586031d7ee5b" xmlns:ns3="b2a32877-2ebd-4ef4-9ad5-e883499110fd" targetNamespace="http://schemas.microsoft.com/office/2006/metadata/properties" ma:root="true" ma:fieldsID="d6f1438f0496e57474621200a6e12130" ns2:_="" ns3:_="">
    <xsd:import namespace="743bfbf9-ec3b-49e1-90be-586031d7ee5b"/>
    <xsd:import namespace="b2a32877-2ebd-4ef4-9ad5-e883499110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bfbf9-ec3b-49e1-90be-586031d7e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acbab6-23d6-46c3-98d6-fc4552fd67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32877-2ebd-4ef4-9ad5-e883499110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49748f-3fa8-435f-9f5c-fc428b5c4940}" ma:internalName="TaxCatchAll" ma:showField="CatchAllData" ma:web="b2a32877-2ebd-4ef4-9ad5-e883499110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a32877-2ebd-4ef4-9ad5-e883499110fd" xsi:nil="true"/>
    <lcf76f155ced4ddcb4097134ff3c332f xmlns="743bfbf9-ec3b-49e1-90be-586031d7ee5b">
      <Terms xmlns="http://schemas.microsoft.com/office/infopath/2007/PartnerControls"/>
    </lcf76f155ced4ddcb4097134ff3c332f>
    <SharedWithUsers xmlns="b2a32877-2ebd-4ef4-9ad5-e883499110fd">
      <UserInfo>
        <DisplayName>Communications</DisplayName>
        <AccountId>18</AccountId>
        <AccountType/>
      </UserInfo>
      <UserInfo>
        <DisplayName>Rodney Hobson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D03F2F9-3A60-4BA6-8BDD-FD1D919E7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bfbf9-ec3b-49e1-90be-586031d7ee5b"/>
    <ds:schemaRef ds:uri="b2a32877-2ebd-4ef4-9ad5-e883499110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914A0C-9C55-46D6-8C0A-64914E2605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CDDF91-6C09-4E9F-B64E-0740EEF6718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743bfbf9-ec3b-49e1-90be-586031d7ee5b"/>
    <ds:schemaRef ds:uri="http://schemas.openxmlformats.org/package/2006/metadata/core-properties"/>
    <ds:schemaRef ds:uri="b2a32877-2ebd-4ef4-9ad5-e883499110f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</vt:lpstr>
      <vt:lpstr>K1 Totals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Rodney Hobson</cp:lastModifiedBy>
  <cp:revision/>
  <dcterms:created xsi:type="dcterms:W3CDTF">2019-01-23T15:14:08Z</dcterms:created>
  <dcterms:modified xsi:type="dcterms:W3CDTF">2024-07-09T21:47:48Z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0x01010009E832CCA2EA6D4ABF222E38F50C4B2A</vt:lpwstr>
  </property>
  <property fmtid="{D5CDD505-2E9C-101B-9397-08002B2CF9AE}" pid="3" name="MediaServiceImageTags">
    <vt:lpwstr/>
  </property>
</Properties>
</file>