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gillianbenson/Documents/"/>
    </mc:Choice>
  </mc:AlternateContent>
  <bookViews>
    <workbookView xWindow="760" yWindow="600" windowWidth="24840" windowHeight="14720" tabRatio="440" activeTab="1"/>
  </bookViews>
  <sheets>
    <sheet name="Men" sheetId="1" r:id="rId1"/>
    <sheet name="Women" sheetId="2" r:id="rId2"/>
  </sheets>
  <definedNames>
    <definedName name="_xlnm._FilterDatabase" localSheetId="0" hidden="1">Men!$V$2:$V$24</definedName>
    <definedName name="_xlnm.Print_Area" localSheetId="0">Men!$A$1:$E$23</definedName>
    <definedName name="_xlnm.Print_Area" localSheetId="1">Women!$A$1:$E$18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2" l="1"/>
  <c r="AG29" i="1"/>
  <c r="AD29" i="1"/>
  <c r="AG28" i="1"/>
  <c r="AD28" i="1"/>
  <c r="AG27" i="1"/>
  <c r="AD27" i="1"/>
  <c r="AG26" i="1"/>
  <c r="AD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AG2" i="1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3" i="2"/>
  <c r="AG2" i="2"/>
  <c r="X13" i="2"/>
  <c r="U13" i="2"/>
  <c r="R13" i="2"/>
  <c r="O13" i="2"/>
  <c r="L13" i="2"/>
  <c r="F13" i="2"/>
  <c r="I13" i="2"/>
  <c r="AD13" i="2"/>
  <c r="E13" i="2"/>
  <c r="U12" i="2"/>
  <c r="AD12" i="2"/>
  <c r="E12" i="2"/>
  <c r="X11" i="2"/>
  <c r="U11" i="2"/>
  <c r="R11" i="2"/>
  <c r="O11" i="2"/>
  <c r="L11" i="2"/>
  <c r="F11" i="2"/>
  <c r="I11" i="2"/>
  <c r="E11" i="2"/>
  <c r="X2" i="1"/>
  <c r="U2" i="1"/>
  <c r="R2" i="1"/>
  <c r="O2" i="1"/>
  <c r="L2" i="1"/>
  <c r="F2" i="1"/>
  <c r="I2" i="1"/>
  <c r="AA2" i="1"/>
  <c r="AD2" i="1"/>
  <c r="E2" i="1"/>
  <c r="X18" i="1"/>
  <c r="U18" i="1"/>
  <c r="R18" i="1"/>
  <c r="O18" i="1"/>
  <c r="L18" i="1"/>
  <c r="F18" i="1"/>
  <c r="I18" i="1"/>
  <c r="AA18" i="1"/>
  <c r="AD18" i="1"/>
  <c r="E18" i="1"/>
  <c r="X17" i="1"/>
  <c r="U17" i="1"/>
  <c r="R17" i="1"/>
  <c r="O17" i="1"/>
  <c r="L17" i="1"/>
  <c r="F17" i="1"/>
  <c r="I17" i="1"/>
  <c r="AA17" i="1"/>
  <c r="AD17" i="1"/>
  <c r="E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X21" i="2"/>
  <c r="U21" i="2"/>
  <c r="R21" i="2"/>
  <c r="O21" i="2"/>
  <c r="L21" i="2"/>
  <c r="I21" i="2"/>
  <c r="AD21" i="2"/>
  <c r="E21" i="2"/>
  <c r="X16" i="2"/>
  <c r="R16" i="2"/>
  <c r="O16" i="2"/>
  <c r="L16" i="2"/>
  <c r="F16" i="2"/>
  <c r="I16" i="2"/>
  <c r="AD16" i="2"/>
  <c r="AD25" i="2"/>
  <c r="AD24" i="2"/>
  <c r="AD23" i="2"/>
  <c r="AD22" i="2"/>
  <c r="AD20" i="2"/>
  <c r="AD19" i="2"/>
  <c r="AD18" i="2"/>
  <c r="AD17" i="2"/>
  <c r="AD15" i="2"/>
  <c r="AD14" i="2"/>
  <c r="AD11" i="2"/>
  <c r="AD10" i="2"/>
  <c r="AD9" i="2"/>
  <c r="AD8" i="2"/>
  <c r="AD7" i="2"/>
  <c r="AD6" i="2"/>
  <c r="AD5" i="2"/>
  <c r="AD4" i="2"/>
  <c r="AD3" i="2"/>
  <c r="AD2" i="2"/>
  <c r="AD25" i="1"/>
  <c r="AD24" i="1"/>
  <c r="AD23" i="1"/>
  <c r="AD22" i="1"/>
  <c r="AD21" i="1"/>
  <c r="AD20" i="1"/>
  <c r="AD19" i="1"/>
  <c r="X3" i="1"/>
  <c r="L20" i="1"/>
  <c r="AA29" i="1"/>
  <c r="X29" i="1"/>
  <c r="U29" i="1"/>
  <c r="R29" i="1"/>
  <c r="O29" i="1"/>
  <c r="L29" i="1"/>
  <c r="I29" i="1"/>
  <c r="F29" i="1"/>
  <c r="E29" i="1"/>
  <c r="D29" i="1"/>
  <c r="AA28" i="1"/>
  <c r="X28" i="1"/>
  <c r="U28" i="1"/>
  <c r="R28" i="1"/>
  <c r="O28" i="1"/>
  <c r="L28" i="1"/>
  <c r="I28" i="1"/>
  <c r="F28" i="1"/>
  <c r="E28" i="1"/>
  <c r="D28" i="1"/>
  <c r="AA27" i="1"/>
  <c r="X27" i="1"/>
  <c r="U27" i="1"/>
  <c r="R27" i="1"/>
  <c r="O27" i="1"/>
  <c r="L27" i="1"/>
  <c r="I27" i="1"/>
  <c r="F27" i="1"/>
  <c r="E27" i="1"/>
  <c r="D27" i="1"/>
  <c r="AA26" i="1"/>
  <c r="X26" i="1"/>
  <c r="U26" i="1"/>
  <c r="R26" i="1"/>
  <c r="O26" i="1"/>
  <c r="L26" i="1"/>
  <c r="I26" i="1"/>
  <c r="F26" i="1"/>
  <c r="E26" i="1"/>
  <c r="D26" i="1"/>
  <c r="AA25" i="1"/>
  <c r="X25" i="1"/>
  <c r="U25" i="1"/>
  <c r="R25" i="1"/>
  <c r="O25" i="1"/>
  <c r="L25" i="1"/>
  <c r="I25" i="1"/>
  <c r="F25" i="1"/>
  <c r="E25" i="1"/>
  <c r="D25" i="1"/>
  <c r="AA7" i="2"/>
  <c r="X7" i="2"/>
  <c r="U7" i="2"/>
  <c r="R7" i="2"/>
  <c r="O7" i="2"/>
  <c r="L7" i="2"/>
  <c r="I7" i="2"/>
  <c r="F7" i="2"/>
  <c r="E7" i="2"/>
  <c r="D7" i="2"/>
  <c r="AA20" i="1"/>
  <c r="X20" i="1"/>
  <c r="U20" i="1"/>
  <c r="R20" i="1"/>
  <c r="O20" i="1"/>
  <c r="I20" i="1"/>
  <c r="E20" i="1"/>
  <c r="D20" i="1"/>
  <c r="F9" i="1"/>
  <c r="X9" i="1"/>
  <c r="U9" i="1"/>
  <c r="R9" i="1"/>
  <c r="O9" i="1"/>
  <c r="L9" i="1"/>
  <c r="I9" i="1"/>
  <c r="AA9" i="1"/>
  <c r="E9" i="1"/>
  <c r="D9" i="1"/>
  <c r="AA8" i="1"/>
  <c r="X8" i="1"/>
  <c r="U8" i="1"/>
  <c r="R8" i="1"/>
  <c r="O8" i="1"/>
  <c r="L8" i="1"/>
  <c r="I8" i="1"/>
  <c r="F8" i="1"/>
  <c r="E8" i="1"/>
  <c r="D8" i="1"/>
  <c r="X4" i="1"/>
  <c r="U4" i="1"/>
  <c r="R4" i="1"/>
  <c r="O4" i="1"/>
  <c r="L4" i="1"/>
  <c r="I4" i="1"/>
  <c r="AA4" i="1"/>
  <c r="E4" i="1"/>
  <c r="X17" i="2"/>
  <c r="R17" i="2"/>
  <c r="O17" i="2"/>
  <c r="L17" i="2"/>
  <c r="I17" i="2"/>
  <c r="F17" i="2"/>
  <c r="E17" i="2"/>
  <c r="D17" i="2"/>
  <c r="D12" i="2"/>
  <c r="AA21" i="2"/>
  <c r="D21" i="2"/>
  <c r="U22" i="2"/>
  <c r="X22" i="2"/>
  <c r="R22" i="2"/>
  <c r="O22" i="2"/>
  <c r="L22" i="2"/>
  <c r="I22" i="2"/>
  <c r="E22" i="2"/>
  <c r="D22" i="2"/>
  <c r="AA15" i="1"/>
  <c r="X12" i="1"/>
  <c r="AA12" i="1"/>
  <c r="AA21" i="1"/>
  <c r="X21" i="1"/>
  <c r="U21" i="1"/>
  <c r="R21" i="1"/>
  <c r="O21" i="1"/>
  <c r="L21" i="1"/>
  <c r="F21" i="1"/>
  <c r="I21" i="1"/>
  <c r="E21" i="1"/>
  <c r="AA11" i="2"/>
  <c r="F6" i="1"/>
  <c r="X6" i="1"/>
  <c r="U6" i="1"/>
  <c r="R6" i="1"/>
  <c r="O6" i="1"/>
  <c r="L6" i="1"/>
  <c r="I6" i="1"/>
  <c r="AA6" i="1"/>
  <c r="E6" i="1"/>
  <c r="D6" i="1"/>
  <c r="X25" i="2"/>
  <c r="U25" i="2"/>
  <c r="R25" i="2"/>
  <c r="O25" i="2"/>
  <c r="L25" i="2"/>
  <c r="F25" i="2"/>
  <c r="I25" i="2"/>
  <c r="E25" i="2"/>
  <c r="X24" i="2"/>
  <c r="U24" i="2"/>
  <c r="R24" i="2"/>
  <c r="O24" i="2"/>
  <c r="L24" i="2"/>
  <c r="F24" i="2"/>
  <c r="I24" i="2"/>
  <c r="E24" i="2"/>
  <c r="X23" i="2"/>
  <c r="U23" i="2"/>
  <c r="R23" i="2"/>
  <c r="O23" i="2"/>
  <c r="L23" i="2"/>
  <c r="F23" i="2"/>
  <c r="I23" i="2"/>
  <c r="E23" i="2"/>
  <c r="X20" i="2"/>
  <c r="U20" i="2"/>
  <c r="R20" i="2"/>
  <c r="O20" i="2"/>
  <c r="L20" i="2"/>
  <c r="F20" i="2"/>
  <c r="I20" i="2"/>
  <c r="E20" i="2"/>
  <c r="X19" i="2"/>
  <c r="U19" i="2"/>
  <c r="R19" i="2"/>
  <c r="O19" i="2"/>
  <c r="L19" i="2"/>
  <c r="F19" i="2"/>
  <c r="I19" i="2"/>
  <c r="E19" i="2"/>
  <c r="X18" i="2"/>
  <c r="U18" i="2"/>
  <c r="R18" i="2"/>
  <c r="O18" i="2"/>
  <c r="L18" i="2"/>
  <c r="F18" i="2"/>
  <c r="I18" i="2"/>
  <c r="E18" i="2"/>
  <c r="X15" i="2"/>
  <c r="U15" i="2"/>
  <c r="R15" i="2"/>
  <c r="O15" i="2"/>
  <c r="L15" i="2"/>
  <c r="F15" i="2"/>
  <c r="I15" i="2"/>
  <c r="E15" i="2"/>
  <c r="X14" i="2"/>
  <c r="U14" i="2"/>
  <c r="R14" i="2"/>
  <c r="O14" i="2"/>
  <c r="L14" i="2"/>
  <c r="F14" i="2"/>
  <c r="I14" i="2"/>
  <c r="E14" i="2"/>
  <c r="U10" i="2"/>
  <c r="F10" i="2"/>
  <c r="E10" i="2"/>
  <c r="U9" i="2"/>
  <c r="F9" i="2"/>
  <c r="E9" i="2"/>
  <c r="X8" i="2"/>
  <c r="U8" i="2"/>
  <c r="R8" i="2"/>
  <c r="O8" i="2"/>
  <c r="L8" i="2"/>
  <c r="F8" i="2"/>
  <c r="I8" i="2"/>
  <c r="E8" i="2"/>
  <c r="X6" i="2"/>
  <c r="U6" i="2"/>
  <c r="R6" i="2"/>
  <c r="O6" i="2"/>
  <c r="L6" i="2"/>
  <c r="F6" i="2"/>
  <c r="I6" i="2"/>
  <c r="E6" i="2"/>
  <c r="X5" i="2"/>
  <c r="U5" i="2"/>
  <c r="R5" i="2"/>
  <c r="O5" i="2"/>
  <c r="L5" i="2"/>
  <c r="F5" i="2"/>
  <c r="I5" i="2"/>
  <c r="E5" i="2"/>
  <c r="X4" i="2"/>
  <c r="U4" i="2"/>
  <c r="R4" i="2"/>
  <c r="O4" i="2"/>
  <c r="L4" i="2"/>
  <c r="F4" i="2"/>
  <c r="I4" i="2"/>
  <c r="E4" i="2"/>
  <c r="X3" i="2"/>
  <c r="U3" i="2"/>
  <c r="R3" i="2"/>
  <c r="O3" i="2"/>
  <c r="L3" i="2"/>
  <c r="F3" i="2"/>
  <c r="I3" i="2"/>
  <c r="E3" i="2"/>
  <c r="X2" i="2"/>
  <c r="U2" i="2"/>
  <c r="R2" i="2"/>
  <c r="O2" i="2"/>
  <c r="L2" i="2"/>
  <c r="F2" i="2"/>
  <c r="I2" i="2"/>
  <c r="E2" i="2"/>
  <c r="L7" i="1"/>
  <c r="X24" i="1"/>
  <c r="U24" i="1"/>
  <c r="R24" i="1"/>
  <c r="O24" i="1"/>
  <c r="L24" i="1"/>
  <c r="F24" i="1"/>
  <c r="I24" i="1"/>
  <c r="AA24" i="1"/>
  <c r="E24" i="1"/>
  <c r="X23" i="1"/>
  <c r="U23" i="1"/>
  <c r="R23" i="1"/>
  <c r="O23" i="1"/>
  <c r="L23" i="1"/>
  <c r="F23" i="1"/>
  <c r="I23" i="1"/>
  <c r="AA23" i="1"/>
  <c r="E23" i="1"/>
  <c r="X22" i="1"/>
  <c r="U22" i="1"/>
  <c r="R22" i="1"/>
  <c r="O22" i="1"/>
  <c r="L22" i="1"/>
  <c r="F22" i="1"/>
  <c r="I22" i="1"/>
  <c r="AA22" i="1"/>
  <c r="E22" i="1"/>
  <c r="X19" i="1"/>
  <c r="U19" i="1"/>
  <c r="R19" i="1"/>
  <c r="O19" i="1"/>
  <c r="L19" i="1"/>
  <c r="F19" i="1"/>
  <c r="I19" i="1"/>
  <c r="AA19" i="1"/>
  <c r="E19" i="1"/>
  <c r="X16" i="1"/>
  <c r="U16" i="1"/>
  <c r="R16" i="1"/>
  <c r="O16" i="1"/>
  <c r="L16" i="1"/>
  <c r="F16" i="1"/>
  <c r="I16" i="1"/>
  <c r="AA16" i="1"/>
  <c r="E16" i="1"/>
  <c r="X15" i="1"/>
  <c r="U15" i="1"/>
  <c r="R15" i="1"/>
  <c r="O15" i="1"/>
  <c r="L15" i="1"/>
  <c r="F15" i="1"/>
  <c r="I15" i="1"/>
  <c r="E15" i="1"/>
  <c r="X14" i="1"/>
  <c r="U14" i="1"/>
  <c r="R14" i="1"/>
  <c r="O14" i="1"/>
  <c r="L14" i="1"/>
  <c r="F14" i="1"/>
  <c r="I14" i="1"/>
  <c r="AA14" i="1"/>
  <c r="E14" i="1"/>
  <c r="X13" i="1"/>
  <c r="U13" i="1"/>
  <c r="R13" i="1"/>
  <c r="O13" i="1"/>
  <c r="L13" i="1"/>
  <c r="F13" i="1"/>
  <c r="I13" i="1"/>
  <c r="AA13" i="1"/>
  <c r="E13" i="1"/>
  <c r="U12" i="1"/>
  <c r="R12" i="1"/>
  <c r="O12" i="1"/>
  <c r="L12" i="1"/>
  <c r="F12" i="1"/>
  <c r="I12" i="1"/>
  <c r="E12" i="1"/>
  <c r="X11" i="1"/>
  <c r="U11" i="1"/>
  <c r="R11" i="1"/>
  <c r="O11" i="1"/>
  <c r="L11" i="1"/>
  <c r="F11" i="1"/>
  <c r="I11" i="1"/>
  <c r="AA11" i="1"/>
  <c r="E11" i="1"/>
  <c r="X10" i="1"/>
  <c r="U10" i="1"/>
  <c r="R10" i="1"/>
  <c r="O10" i="1"/>
  <c r="L10" i="1"/>
  <c r="F10" i="1"/>
  <c r="I10" i="1"/>
  <c r="AA10" i="1"/>
  <c r="E10" i="1"/>
  <c r="I7" i="1"/>
  <c r="X7" i="1"/>
  <c r="U7" i="1"/>
  <c r="R7" i="1"/>
  <c r="O7" i="1"/>
  <c r="F7" i="1"/>
  <c r="AA7" i="1"/>
  <c r="E7" i="1"/>
  <c r="X5" i="1"/>
  <c r="U5" i="1"/>
  <c r="R5" i="1"/>
  <c r="O5" i="1"/>
  <c r="L5" i="1"/>
  <c r="F5" i="1"/>
  <c r="I5" i="1"/>
  <c r="AA5" i="1"/>
  <c r="E5" i="1"/>
  <c r="U3" i="1"/>
  <c r="R3" i="1"/>
  <c r="O3" i="1"/>
  <c r="L3" i="1"/>
  <c r="I3" i="1"/>
  <c r="AA3" i="1"/>
  <c r="E3" i="1"/>
  <c r="D10" i="1"/>
  <c r="AA19" i="2"/>
  <c r="D19" i="2"/>
  <c r="AA8" i="2"/>
  <c r="D8" i="2"/>
  <c r="AA3" i="2"/>
  <c r="D3" i="2"/>
  <c r="AA20" i="2"/>
  <c r="D20" i="2"/>
  <c r="AA25" i="2"/>
  <c r="AA24" i="2"/>
  <c r="AA23" i="2"/>
  <c r="AA22" i="2"/>
  <c r="AA18" i="2"/>
  <c r="AA15" i="2"/>
  <c r="AA14" i="2"/>
  <c r="AA13" i="2"/>
  <c r="AA6" i="2"/>
  <c r="AA5" i="2"/>
  <c r="AA4" i="2"/>
  <c r="AA2" i="2"/>
  <c r="D7" i="1"/>
  <c r="D11" i="1"/>
  <c r="D13" i="1"/>
  <c r="D14" i="1"/>
  <c r="D15" i="1"/>
  <c r="D18" i="1"/>
  <c r="D19" i="1"/>
  <c r="D22" i="1"/>
  <c r="D23" i="1"/>
  <c r="D24" i="1"/>
  <c r="D3" i="1"/>
  <c r="D4" i="1"/>
  <c r="D5" i="1"/>
  <c r="D25" i="2"/>
  <c r="D24" i="2"/>
  <c r="D18" i="2"/>
  <c r="D15" i="2"/>
  <c r="D14" i="2"/>
  <c r="D9" i="2"/>
  <c r="D16" i="2"/>
  <c r="D13" i="2"/>
  <c r="D10" i="2"/>
  <c r="D6" i="2"/>
  <c r="D23" i="2"/>
  <c r="D4" i="2"/>
  <c r="D5" i="2"/>
  <c r="D17" i="1"/>
  <c r="D12" i="1"/>
  <c r="D2" i="2"/>
  <c r="D11" i="2"/>
  <c r="D21" i="1"/>
  <c r="D16" i="1"/>
  <c r="D2" i="1"/>
</calcChain>
</file>

<file path=xl/sharedStrings.xml><?xml version="1.0" encoding="utf-8"?>
<sst xmlns="http://schemas.openxmlformats.org/spreadsheetml/2006/main" count="717" uniqueCount="127">
  <si>
    <t>First Name</t>
  </si>
  <si>
    <t>Last Name</t>
  </si>
  <si>
    <t>Status</t>
  </si>
  <si>
    <t>Total Points</t>
  </si>
  <si>
    <t>Min. 2 Wins</t>
  </si>
  <si>
    <t>84+</t>
  </si>
  <si>
    <t>Yes</t>
  </si>
  <si>
    <t>Soucy</t>
  </si>
  <si>
    <t>68+</t>
  </si>
  <si>
    <t>Jusleen</t>
  </si>
  <si>
    <t>Virk</t>
  </si>
  <si>
    <t>Kathryn</t>
  </si>
  <si>
    <t>Campbell</t>
  </si>
  <si>
    <t>Desjardins</t>
  </si>
  <si>
    <t>Daniel</t>
  </si>
  <si>
    <t>Gaysinsky</t>
  </si>
  <si>
    <t>Boisvenue</t>
  </si>
  <si>
    <t>Philippe</t>
  </si>
  <si>
    <t>Sinani</t>
  </si>
  <si>
    <t xml:space="preserve">Patrice </t>
  </si>
  <si>
    <t>Boily Martineau</t>
  </si>
  <si>
    <t>Jumaa</t>
  </si>
  <si>
    <t>Haya</t>
  </si>
  <si>
    <t>Gordon</t>
  </si>
  <si>
    <t>Lea</t>
  </si>
  <si>
    <t>Nicholas-Patrick</t>
  </si>
  <si>
    <t>Rivest</t>
  </si>
  <si>
    <t>Division</t>
  </si>
  <si>
    <t>Camélie</t>
  </si>
  <si>
    <t>Min. 2 Wins (and / or Strength of Field)</t>
  </si>
  <si>
    <t>Min. 2 Wins and / or  Strength of Field</t>
  </si>
  <si>
    <t>Sarmen</t>
  </si>
  <si>
    <t>Yashna</t>
  </si>
  <si>
    <t>Hathi</t>
  </si>
  <si>
    <t>Isabel</t>
  </si>
  <si>
    <t>Chan</t>
  </si>
  <si>
    <t>-50</t>
  </si>
  <si>
    <t>-55</t>
  </si>
  <si>
    <t>Trysten</t>
  </si>
  <si>
    <t>Deveau</t>
  </si>
  <si>
    <t>Hana</t>
  </si>
  <si>
    <t>Furumoto-Deshaies</t>
  </si>
  <si>
    <t>-61</t>
  </si>
  <si>
    <t>Marianne</t>
  </si>
  <si>
    <t>Boulé</t>
  </si>
  <si>
    <t>-68</t>
  </si>
  <si>
    <t>Pond</t>
  </si>
  <si>
    <t>Kamille</t>
  </si>
  <si>
    <t>Nicolas</t>
  </si>
  <si>
    <t>Bisson</t>
  </si>
  <si>
    <t>Ryan</t>
  </si>
  <si>
    <t>O'Neil</t>
  </si>
  <si>
    <t>Jean-Sébastien</t>
  </si>
  <si>
    <t>Guillaume</t>
  </si>
  <si>
    <t>Tremblay</t>
  </si>
  <si>
    <t>Hilary</t>
  </si>
  <si>
    <t>Sub-total: 2016 WKF</t>
  </si>
  <si>
    <t>2016 Sr WKF Senior 
Championships</t>
  </si>
  <si>
    <t>Sub-Total: 
2016 WKF Team</t>
  </si>
  <si>
    <t>Team:
2016 WKF Senior
Championships</t>
  </si>
  <si>
    <t>2016 WKF Senior
Championships</t>
  </si>
  <si>
    <t>Vicky</t>
  </si>
  <si>
    <t>Carrière</t>
  </si>
  <si>
    <t>Mariah</t>
  </si>
  <si>
    <t>Blunt</t>
  </si>
  <si>
    <t>Cedomir</t>
  </si>
  <si>
    <t>Vasic</t>
  </si>
  <si>
    <t>Alexandre-Benjamin</t>
  </si>
  <si>
    <t>Sub-Total:
2018 Paris Open Karate 1</t>
  </si>
  <si>
    <t>Paris Open 2018</t>
  </si>
  <si>
    <t>Melissa</t>
  </si>
  <si>
    <t>Bratic</t>
  </si>
  <si>
    <t>Dutch Open 2018</t>
  </si>
  <si>
    <t>Sub-Total: Dutch Open 2018</t>
  </si>
  <si>
    <t>Sub-Total: Nationals 2018</t>
  </si>
  <si>
    <t>Nationals 2018</t>
  </si>
  <si>
    <t>Anne</t>
  </si>
  <si>
    <t>Kulencamp</t>
  </si>
  <si>
    <t>Lavei</t>
  </si>
  <si>
    <t>Samira</t>
  </si>
  <si>
    <t>Fortin-Delisle</t>
  </si>
  <si>
    <t>Isabelle</t>
  </si>
  <si>
    <t>Valentyna</t>
  </si>
  <si>
    <t>Zolotarova</t>
  </si>
  <si>
    <t>Myriam</t>
  </si>
  <si>
    <t>Mokarnia</t>
  </si>
  <si>
    <t>Ashley</t>
  </si>
  <si>
    <t>Sirabian</t>
  </si>
  <si>
    <t>National Championships 2018</t>
  </si>
  <si>
    <t>Parvin</t>
  </si>
  <si>
    <t>Mayan</t>
  </si>
  <si>
    <t>Alexandra</t>
  </si>
  <si>
    <t>Zaborniak</t>
  </si>
  <si>
    <t>Steve</t>
  </si>
  <si>
    <t>Naeth</t>
  </si>
  <si>
    <t>Smith-Pensrinukun</t>
  </si>
  <si>
    <t>Roland</t>
  </si>
  <si>
    <t>Amir</t>
  </si>
  <si>
    <t>Khaleghpanah</t>
  </si>
  <si>
    <t>Artem</t>
  </si>
  <si>
    <t>Holovko</t>
  </si>
  <si>
    <t>Gari</t>
  </si>
  <si>
    <t>Zipenco</t>
  </si>
  <si>
    <t>Nathaniel</t>
  </si>
  <si>
    <t>Besso</t>
  </si>
  <si>
    <t>Chenard</t>
  </si>
  <si>
    <t>Jérémy</t>
  </si>
  <si>
    <t>Asad</t>
  </si>
  <si>
    <t>Esufali</t>
  </si>
  <si>
    <t>Arash</t>
  </si>
  <si>
    <t>Nilforoushan</t>
  </si>
  <si>
    <t>Maxym-Olivier</t>
  </si>
  <si>
    <t>Sean</t>
  </si>
  <si>
    <t>Shaun</t>
  </si>
  <si>
    <t>Dhillon</t>
  </si>
  <si>
    <t>Sub-Total: 2018 PKF</t>
  </si>
  <si>
    <t>PKF Senior
Championships 2018</t>
  </si>
  <si>
    <t>Sub-Total: Team PKF 2018</t>
  </si>
  <si>
    <t>Team:
PKF Senior
Championships 2018</t>
  </si>
  <si>
    <t>Team</t>
  </si>
  <si>
    <t>Sub-Total: 2018 Team PKF</t>
  </si>
  <si>
    <t>Sub-Total:
2018 German Open Karate 1</t>
  </si>
  <si>
    <t>2018 German Open Karate 1</t>
  </si>
  <si>
    <t>Sub-Total:
2018 Santiago Series A Karate 1</t>
  </si>
  <si>
    <t>Santiago Series A 2018</t>
  </si>
  <si>
    <t>Sub-Total:
2018 Tokyo PL Karate 1</t>
  </si>
  <si>
    <t>Tokyo PL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</si>
</sst>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Verdana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10"/>
      <name val="Verdana"/>
      <family val="2"/>
    </font>
    <font>
      <u/>
      <sz val="10"/>
      <color theme="10"/>
      <name val="Verdana"/>
    </font>
    <font>
      <u/>
      <sz val="10"/>
      <color theme="11"/>
      <name val="Verdana"/>
    </font>
    <font>
      <sz val="8"/>
      <name val="Verdana"/>
    </font>
    <font>
      <b/>
      <sz val="10"/>
      <name val="Verdana"/>
    </font>
    <font>
      <sz val="10"/>
      <color rgb="FF0000D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6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Font="1" applyBorder="1" applyAlignment="1" applyProtection="1">
      <alignment horizontal="center" vertical="center" textRotation="90"/>
      <protection locked="0"/>
    </xf>
    <xf numFmtId="0" fontId="0" fillId="0" borderId="1" xfId="0" applyFont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Protection="1">
      <protection locked="0"/>
    </xf>
    <xf numFmtId="0" fontId="1" fillId="0" borderId="2" xfId="0" applyFont="1" applyBorder="1" applyAlignment="1" applyProtection="1">
      <alignment horizontal="center" vertical="center" textRotation="90" wrapText="1"/>
    </xf>
    <xf numFmtId="0" fontId="2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 vertical="center" textRotation="90"/>
    </xf>
    <xf numFmtId="0" fontId="2" fillId="2" borderId="5" xfId="0" applyFont="1" applyFill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 vertical="center" textRotation="90" wrapText="1"/>
    </xf>
    <xf numFmtId="0" fontId="2" fillId="3" borderId="6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center" vertical="center" textRotation="90" wrapText="1"/>
    </xf>
    <xf numFmtId="0" fontId="1" fillId="3" borderId="4" xfId="0" applyFont="1" applyFill="1" applyBorder="1" applyAlignment="1" applyProtection="1">
      <alignment horizontal="center" vertical="center" textRotation="90"/>
    </xf>
    <xf numFmtId="0" fontId="0" fillId="2" borderId="0" xfId="0" applyFill="1"/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 textRotation="90" wrapText="1"/>
    </xf>
    <xf numFmtId="0" fontId="7" fillId="0" borderId="1" xfId="0" applyFont="1" applyBorder="1" applyAlignment="1" applyProtection="1">
      <alignment horizontal="center" vertical="center" textRotation="90" wrapText="1"/>
    </xf>
    <xf numFmtId="0" fontId="2" fillId="2" borderId="2" xfId="0" applyFont="1" applyFill="1" applyBorder="1" applyAlignment="1" applyProtection="1">
      <alignment horizontal="left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2" borderId="1" xfId="0" quotePrefix="1" applyFont="1" applyFill="1" applyBorder="1" applyAlignment="1">
      <alignment horizontal="left"/>
    </xf>
    <xf numFmtId="0" fontId="0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left"/>
    </xf>
    <xf numFmtId="0" fontId="0" fillId="0" borderId="0" xfId="0" applyFont="1"/>
    <xf numFmtId="15" fontId="6" fillId="2" borderId="0" xfId="0" quotePrefix="1" applyNumberFormat="1" applyFont="1" applyFill="1" applyBorder="1" applyProtection="1"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2" borderId="7" xfId="0" quotePrefix="1" applyFont="1" applyFill="1" applyBorder="1" applyAlignment="1">
      <alignment horizontal="left"/>
    </xf>
    <xf numFmtId="0" fontId="0" fillId="0" borderId="1" xfId="0" applyNumberFormat="1" applyBorder="1"/>
    <xf numFmtId="0" fontId="0" fillId="0" borderId="1" xfId="0" applyFont="1" applyFill="1" applyBorder="1" applyProtection="1">
      <protection locked="0"/>
    </xf>
    <xf numFmtId="0" fontId="0" fillId="0" borderId="1" xfId="0" applyFill="1" applyBorder="1"/>
    <xf numFmtId="0" fontId="3" fillId="0" borderId="1" xfId="0" applyFont="1" applyFill="1" applyBorder="1" applyProtection="1">
      <protection locked="0"/>
    </xf>
    <xf numFmtId="0" fontId="0" fillId="2" borderId="6" xfId="0" applyFill="1" applyBorder="1"/>
    <xf numFmtId="0" fontId="2" fillId="0" borderId="5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1" xfId="0" quotePrefix="1" applyFill="1" applyBorder="1" applyAlignment="1" applyProtection="1">
      <alignment horizontal="left"/>
      <protection locked="0"/>
    </xf>
    <xf numFmtId="0" fontId="0" fillId="3" borderId="7" xfId="0" quotePrefix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quotePrefix="1" applyFont="1" applyFill="1" applyBorder="1" applyAlignment="1">
      <alignment horizontal="left"/>
    </xf>
    <xf numFmtId="0" fontId="0" fillId="3" borderId="7" xfId="0" quotePrefix="1" applyFont="1" applyFill="1" applyBorder="1" applyAlignment="1">
      <alignment horizontal="left"/>
    </xf>
    <xf numFmtId="0" fontId="0" fillId="3" borderId="6" xfId="0" quotePrefix="1" applyFill="1" applyBorder="1" applyAlignment="1" applyProtection="1">
      <alignment horizontal="left"/>
      <protection locked="0"/>
    </xf>
    <xf numFmtId="0" fontId="0" fillId="0" borderId="1" xfId="0" quotePrefix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>
      <alignment horizontal="left"/>
    </xf>
    <xf numFmtId="0" fontId="0" fillId="0" borderId="1" xfId="0" applyFont="1" applyFill="1" applyBorder="1" applyAlignment="1" applyProtection="1">
      <alignment horizontal="left"/>
    </xf>
    <xf numFmtId="0" fontId="0" fillId="0" borderId="1" xfId="0" applyFill="1" applyBorder="1" applyAlignment="1">
      <alignment horizontal="left"/>
    </xf>
    <xf numFmtId="0" fontId="0" fillId="3" borderId="6" xfId="0" applyFont="1" applyFill="1" applyBorder="1" applyAlignment="1" applyProtection="1">
      <alignment horizontal="left"/>
      <protection locked="0"/>
    </xf>
  </cellXfs>
  <cellStyles count="2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6535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32"/>
  <sheetViews>
    <sheetView topLeftCell="A9" zoomScale="124" zoomScaleNormal="125" zoomScalePageLayoutView="125" workbookViewId="0">
      <selection activeCell="A33" sqref="A33"/>
    </sheetView>
  </sheetViews>
  <sheetFormatPr baseColWidth="10" defaultColWidth="10.1640625" defaultRowHeight="13" x14ac:dyDescent="0.15"/>
  <cols>
    <col min="1" max="1" width="18.6640625" customWidth="1"/>
    <col min="2" max="2" width="16.33203125" customWidth="1"/>
    <col min="3" max="3" width="6.5" customWidth="1"/>
    <col min="4" max="4" width="14.5" customWidth="1"/>
    <col min="5" max="5" width="7.5" customWidth="1"/>
    <col min="6" max="7" width="7.6640625" customWidth="1"/>
    <col min="8" max="8" width="3.5" customWidth="1"/>
    <col min="9" max="9" width="6.5" customWidth="1"/>
    <col min="10" max="10" width="7.5" customWidth="1"/>
    <col min="11" max="11" width="3.5" customWidth="1"/>
    <col min="12" max="12" width="6.6640625" customWidth="1"/>
    <col min="13" max="13" width="8.5" customWidth="1"/>
    <col min="14" max="14" width="6.6640625" customWidth="1"/>
    <col min="15" max="15" width="6.33203125" customWidth="1"/>
    <col min="16" max="16" width="6.5" customWidth="1"/>
    <col min="17" max="17" width="3.5" customWidth="1"/>
    <col min="18" max="18" width="5.5" customWidth="1"/>
    <col min="19" max="19" width="7.5" customWidth="1"/>
    <col min="20" max="20" width="4.33203125" customWidth="1"/>
    <col min="21" max="21" width="7" customWidth="1"/>
    <col min="22" max="22" width="5.83203125" customWidth="1"/>
    <col min="23" max="23" width="4.33203125" customWidth="1"/>
    <col min="24" max="26" width="6.83203125" customWidth="1"/>
    <col min="27" max="30" width="10.6640625" customWidth="1"/>
    <col min="31" max="31" width="5.83203125" customWidth="1"/>
    <col min="32" max="32" width="7.33203125" customWidth="1"/>
    <col min="33" max="33" width="10.6640625" customWidth="1"/>
    <col min="34" max="34" width="5.83203125" customWidth="1"/>
    <col min="35" max="35" width="7.33203125" customWidth="1"/>
    <col min="36" max="223" width="10.6640625" customWidth="1"/>
  </cols>
  <sheetData>
    <row r="1" spans="1:35" ht="93" customHeight="1" x14ac:dyDescent="0.15">
      <c r="A1" s="10" t="s">
        <v>0</v>
      </c>
      <c r="B1" s="10" t="s">
        <v>1</v>
      </c>
      <c r="C1" s="10" t="s">
        <v>27</v>
      </c>
      <c r="D1" s="16" t="s">
        <v>2</v>
      </c>
      <c r="E1" s="22" t="s">
        <v>3</v>
      </c>
      <c r="F1" s="3" t="s">
        <v>74</v>
      </c>
      <c r="G1" s="27" t="s">
        <v>75</v>
      </c>
      <c r="H1" s="2" t="s">
        <v>4</v>
      </c>
      <c r="I1" s="3" t="s">
        <v>115</v>
      </c>
      <c r="J1" s="2" t="s">
        <v>116</v>
      </c>
      <c r="K1" s="2" t="s">
        <v>4</v>
      </c>
      <c r="L1" s="3" t="s">
        <v>117</v>
      </c>
      <c r="M1" s="2" t="s">
        <v>118</v>
      </c>
      <c r="N1" s="2" t="s">
        <v>4</v>
      </c>
      <c r="O1" s="4" t="s">
        <v>56</v>
      </c>
      <c r="P1" s="2" t="s">
        <v>60</v>
      </c>
      <c r="Q1" s="2" t="s">
        <v>4</v>
      </c>
      <c r="R1" s="4" t="s">
        <v>58</v>
      </c>
      <c r="S1" s="2" t="s">
        <v>59</v>
      </c>
      <c r="T1" s="2" t="s">
        <v>4</v>
      </c>
      <c r="U1" s="4" t="s">
        <v>73</v>
      </c>
      <c r="V1" s="2" t="s">
        <v>72</v>
      </c>
      <c r="W1" s="2" t="s">
        <v>4</v>
      </c>
      <c r="X1" s="14" t="s">
        <v>121</v>
      </c>
      <c r="Y1" s="30" t="s">
        <v>122</v>
      </c>
      <c r="Z1" s="2" t="s">
        <v>30</v>
      </c>
      <c r="AA1" s="14" t="s">
        <v>68</v>
      </c>
      <c r="AB1" s="2" t="s">
        <v>69</v>
      </c>
      <c r="AC1" s="2" t="s">
        <v>4</v>
      </c>
      <c r="AD1" s="14" t="s">
        <v>123</v>
      </c>
      <c r="AE1" s="2" t="s">
        <v>124</v>
      </c>
      <c r="AF1" s="2" t="s">
        <v>4</v>
      </c>
      <c r="AG1" s="14" t="s">
        <v>125</v>
      </c>
      <c r="AH1" s="2" t="s">
        <v>126</v>
      </c>
      <c r="AI1" s="2" t="s">
        <v>4</v>
      </c>
    </row>
    <row r="2" spans="1:35" x14ac:dyDescent="0.15">
      <c r="A2" s="49" t="s">
        <v>14</v>
      </c>
      <c r="B2" s="49" t="s">
        <v>15</v>
      </c>
      <c r="C2" s="50" t="s">
        <v>5</v>
      </c>
      <c r="D2" s="47" t="str">
        <f t="shared" ref="D2:D19" si="0">IF(E2&gt;259,"International A",IF(E2&gt;99,"International B",IF(E2&gt;74,"International C",IF(E2&gt;19,"National A","none"))))</f>
        <v>International B</v>
      </c>
      <c r="E2" s="20">
        <f>SUM(X2+U2+R2+O2+L2+F2+I2+AA2+AD2)</f>
        <v>164</v>
      </c>
      <c r="F2" s="6">
        <f t="shared" ref="F2:F19" si="1">IF(H2="Yes",G2,G2*0.5)</f>
        <v>50</v>
      </c>
      <c r="G2" s="61">
        <v>50</v>
      </c>
      <c r="H2" s="7" t="s">
        <v>6</v>
      </c>
      <c r="I2" s="6">
        <f t="shared" ref="I2:I19" si="2">IF(K2="Yes",J2,J2*0.5)</f>
        <v>100</v>
      </c>
      <c r="J2" s="24">
        <v>100</v>
      </c>
      <c r="K2" s="7" t="s">
        <v>6</v>
      </c>
      <c r="L2" s="6">
        <f t="shared" ref="L2:L19" si="3">IF(N2="Yes",M2,M2*0.5)</f>
        <v>0</v>
      </c>
      <c r="M2" s="11">
        <v>0</v>
      </c>
      <c r="N2" s="7" t="s">
        <v>6</v>
      </c>
      <c r="O2" s="8">
        <f t="shared" ref="O2:O19" si="4">IF(Q2="Yes",P2,P2*0.5)</f>
        <v>0</v>
      </c>
      <c r="P2" s="7">
        <v>0</v>
      </c>
      <c r="Q2" s="7" t="s">
        <v>6</v>
      </c>
      <c r="R2" s="8">
        <f t="shared" ref="R2:R19" si="5">IF(T2="Yes",S2,S2*0.5)</f>
        <v>0</v>
      </c>
      <c r="S2" s="7">
        <v>0</v>
      </c>
      <c r="T2" s="7" t="s">
        <v>6</v>
      </c>
      <c r="U2" s="8">
        <f t="shared" ref="U2:U19" si="6">IF(W2="Yes",V2,V2*0.5)</f>
        <v>5</v>
      </c>
      <c r="V2" s="5">
        <v>5</v>
      </c>
      <c r="W2" s="7" t="s">
        <v>6</v>
      </c>
      <c r="X2" s="15">
        <f>IF(Z2="Yes",Y2,Y2*0.5)</f>
        <v>0</v>
      </c>
      <c r="Y2" s="9">
        <v>0</v>
      </c>
      <c r="Z2" s="7" t="s">
        <v>6</v>
      </c>
      <c r="AA2" s="15">
        <f>IF(AC2="Yes",AB2,AB2*0.5)</f>
        <v>0</v>
      </c>
      <c r="AB2" s="9">
        <v>0</v>
      </c>
      <c r="AC2" s="7" t="s">
        <v>6</v>
      </c>
      <c r="AD2" s="6">
        <f t="shared" ref="AD2:AD17" si="7">IF(AF2="Yes",AE2,AE2*0.5)</f>
        <v>9</v>
      </c>
      <c r="AE2" s="6">
        <v>9</v>
      </c>
      <c r="AF2" s="7" t="s">
        <v>6</v>
      </c>
      <c r="AG2" s="6">
        <f t="shared" ref="AG2:AG17" si="8">IF(AI2="Yes",AH2,AH2*0.5)</f>
        <v>0</v>
      </c>
      <c r="AH2" s="6">
        <v>0</v>
      </c>
      <c r="AI2" s="7" t="s">
        <v>6</v>
      </c>
    </row>
    <row r="3" spans="1:35" x14ac:dyDescent="0.15">
      <c r="A3" s="49" t="s">
        <v>67</v>
      </c>
      <c r="B3" s="49" t="s">
        <v>26</v>
      </c>
      <c r="C3" s="50" t="s">
        <v>5</v>
      </c>
      <c r="D3" s="47" t="str">
        <f t="shared" si="0"/>
        <v>National A</v>
      </c>
      <c r="E3" s="20">
        <f t="shared" ref="E3:E24" si="9">SUM(X3+U3+R3+O3+L3+F3+I3+AA3)</f>
        <v>50</v>
      </c>
      <c r="F3" s="6">
        <v>50</v>
      </c>
      <c r="G3" s="61">
        <v>50</v>
      </c>
      <c r="H3" s="7" t="s">
        <v>6</v>
      </c>
      <c r="I3" s="6">
        <f t="shared" si="2"/>
        <v>0</v>
      </c>
      <c r="J3" s="24">
        <v>0</v>
      </c>
      <c r="K3" s="7" t="s">
        <v>6</v>
      </c>
      <c r="L3" s="6">
        <f t="shared" si="3"/>
        <v>0</v>
      </c>
      <c r="M3" s="11">
        <v>0</v>
      </c>
      <c r="N3" s="7" t="s">
        <v>6</v>
      </c>
      <c r="O3" s="8">
        <f t="shared" si="4"/>
        <v>0</v>
      </c>
      <c r="P3" s="5">
        <v>0</v>
      </c>
      <c r="Q3" s="7" t="s">
        <v>6</v>
      </c>
      <c r="R3" s="8">
        <f t="shared" si="5"/>
        <v>0</v>
      </c>
      <c r="S3" s="5">
        <v>0</v>
      </c>
      <c r="T3" s="7" t="s">
        <v>6</v>
      </c>
      <c r="U3" s="8">
        <f t="shared" si="6"/>
        <v>0</v>
      </c>
      <c r="V3" s="5">
        <v>0</v>
      </c>
      <c r="W3" s="7" t="s">
        <v>6</v>
      </c>
      <c r="X3" s="15">
        <f t="shared" ref="X3:X12" si="10">IF(Z3="Yes",Y3,Y3*0.5)</f>
        <v>0</v>
      </c>
      <c r="Y3" s="9">
        <v>0</v>
      </c>
      <c r="Z3" s="7" t="s">
        <v>6</v>
      </c>
      <c r="AA3" s="15">
        <f t="shared" ref="AA3:AA9" si="11">IF(AC3="Yes",AB3,AB3*0.5)</f>
        <v>0</v>
      </c>
      <c r="AB3" s="9">
        <v>0</v>
      </c>
      <c r="AC3" s="7" t="s">
        <v>6</v>
      </c>
      <c r="AD3" s="6">
        <f t="shared" si="7"/>
        <v>0</v>
      </c>
      <c r="AE3" s="6">
        <v>0</v>
      </c>
      <c r="AF3" s="7" t="s">
        <v>6</v>
      </c>
      <c r="AG3" s="6">
        <f t="shared" si="8"/>
        <v>0</v>
      </c>
      <c r="AH3" s="6">
        <v>0</v>
      </c>
      <c r="AI3" s="7" t="s">
        <v>6</v>
      </c>
    </row>
    <row r="4" spans="1:35" x14ac:dyDescent="0.15">
      <c r="A4" s="49" t="s">
        <v>65</v>
      </c>
      <c r="B4" s="49" t="s">
        <v>66</v>
      </c>
      <c r="C4" s="50" t="s">
        <v>5</v>
      </c>
      <c r="D4" s="47" t="str">
        <f t="shared" si="0"/>
        <v>National A</v>
      </c>
      <c r="E4" s="20">
        <f t="shared" si="9"/>
        <v>20</v>
      </c>
      <c r="F4" s="6">
        <v>20</v>
      </c>
      <c r="G4" s="61">
        <v>20</v>
      </c>
      <c r="H4" s="7" t="s">
        <v>6</v>
      </c>
      <c r="I4" s="6">
        <f t="shared" si="2"/>
        <v>0</v>
      </c>
      <c r="J4" s="24">
        <v>0</v>
      </c>
      <c r="K4" s="7" t="s">
        <v>6</v>
      </c>
      <c r="L4" s="6">
        <f t="shared" si="3"/>
        <v>0</v>
      </c>
      <c r="M4" s="11">
        <v>0</v>
      </c>
      <c r="N4" s="7" t="s">
        <v>6</v>
      </c>
      <c r="O4" s="8">
        <f t="shared" si="4"/>
        <v>0</v>
      </c>
      <c r="P4" s="5">
        <v>0</v>
      </c>
      <c r="Q4" s="7" t="s">
        <v>6</v>
      </c>
      <c r="R4" s="8">
        <f t="shared" si="5"/>
        <v>0</v>
      </c>
      <c r="S4" s="5">
        <v>0</v>
      </c>
      <c r="T4" s="7" t="s">
        <v>6</v>
      </c>
      <c r="U4" s="8">
        <f t="shared" si="6"/>
        <v>0</v>
      </c>
      <c r="V4" s="7">
        <v>0</v>
      </c>
      <c r="W4" s="7" t="s">
        <v>6</v>
      </c>
      <c r="X4" s="15">
        <f t="shared" si="10"/>
        <v>0</v>
      </c>
      <c r="Y4" s="9">
        <v>0</v>
      </c>
      <c r="Z4" s="7" t="s">
        <v>6</v>
      </c>
      <c r="AA4" s="15">
        <f t="shared" si="11"/>
        <v>0</v>
      </c>
      <c r="AB4" s="9">
        <v>0</v>
      </c>
      <c r="AC4" s="7" t="s">
        <v>6</v>
      </c>
      <c r="AD4" s="6">
        <f t="shared" si="7"/>
        <v>0</v>
      </c>
      <c r="AE4" s="15">
        <v>0</v>
      </c>
      <c r="AF4" s="34" t="s">
        <v>6</v>
      </c>
      <c r="AG4" s="6">
        <f t="shared" si="8"/>
        <v>0</v>
      </c>
      <c r="AH4" s="15">
        <v>0</v>
      </c>
      <c r="AI4" s="34" t="s">
        <v>6</v>
      </c>
    </row>
    <row r="5" spans="1:35" x14ac:dyDescent="0.15">
      <c r="A5" s="49" t="s">
        <v>93</v>
      </c>
      <c r="B5" s="49" t="s">
        <v>94</v>
      </c>
      <c r="C5" s="50" t="s">
        <v>5</v>
      </c>
      <c r="D5" s="47" t="str">
        <f t="shared" si="0"/>
        <v>none</v>
      </c>
      <c r="E5" s="20">
        <f t="shared" si="9"/>
        <v>10</v>
      </c>
      <c r="F5" s="6">
        <f t="shared" si="1"/>
        <v>10</v>
      </c>
      <c r="G5" s="61">
        <v>10</v>
      </c>
      <c r="H5" s="7" t="s">
        <v>6</v>
      </c>
      <c r="I5" s="6">
        <f t="shared" si="2"/>
        <v>0</v>
      </c>
      <c r="J5" s="24">
        <v>0</v>
      </c>
      <c r="K5" s="7" t="s">
        <v>6</v>
      </c>
      <c r="L5" s="6">
        <f t="shared" si="3"/>
        <v>0</v>
      </c>
      <c r="M5" s="11">
        <v>0</v>
      </c>
      <c r="N5" s="7" t="s">
        <v>6</v>
      </c>
      <c r="O5" s="8">
        <f t="shared" si="4"/>
        <v>0</v>
      </c>
      <c r="P5" s="5">
        <v>0</v>
      </c>
      <c r="Q5" s="7" t="s">
        <v>6</v>
      </c>
      <c r="R5" s="8">
        <f t="shared" si="5"/>
        <v>0</v>
      </c>
      <c r="S5" s="5">
        <v>0</v>
      </c>
      <c r="T5" s="7" t="s">
        <v>6</v>
      </c>
      <c r="U5" s="8">
        <f t="shared" si="6"/>
        <v>0</v>
      </c>
      <c r="V5" s="5">
        <v>0</v>
      </c>
      <c r="W5" s="7" t="s">
        <v>6</v>
      </c>
      <c r="X5" s="15">
        <f t="shared" si="10"/>
        <v>0</v>
      </c>
      <c r="Y5" s="9">
        <v>0</v>
      </c>
      <c r="Z5" s="7" t="s">
        <v>6</v>
      </c>
      <c r="AA5" s="15">
        <f t="shared" si="11"/>
        <v>0</v>
      </c>
      <c r="AB5" s="9">
        <v>0</v>
      </c>
      <c r="AC5" s="7" t="s">
        <v>6</v>
      </c>
      <c r="AD5" s="6">
        <f t="shared" si="7"/>
        <v>0</v>
      </c>
      <c r="AE5" s="6">
        <v>0</v>
      </c>
      <c r="AF5" s="7" t="s">
        <v>6</v>
      </c>
      <c r="AG5" s="6">
        <f t="shared" si="8"/>
        <v>0</v>
      </c>
      <c r="AH5" s="6">
        <v>0</v>
      </c>
      <c r="AI5" s="7" t="s">
        <v>6</v>
      </c>
    </row>
    <row r="6" spans="1:35" x14ac:dyDescent="0.15">
      <c r="A6" s="49" t="s">
        <v>96</v>
      </c>
      <c r="B6" s="49" t="s">
        <v>95</v>
      </c>
      <c r="C6" s="50" t="s">
        <v>5</v>
      </c>
      <c r="D6" s="47" t="str">
        <f t="shared" si="0"/>
        <v>none</v>
      </c>
      <c r="E6" s="20">
        <f t="shared" ref="E6" si="12">SUM(X6+U6+R6+O6+L6+F6+I6+AA6)</f>
        <v>10</v>
      </c>
      <c r="F6" s="6">
        <f t="shared" si="1"/>
        <v>10</v>
      </c>
      <c r="G6" s="61">
        <v>10</v>
      </c>
      <c r="H6" s="7" t="s">
        <v>6</v>
      </c>
      <c r="I6" s="6">
        <f t="shared" ref="I6" si="13">IF(K6="Yes",J6,J6*0.5)</f>
        <v>0</v>
      </c>
      <c r="J6" s="24">
        <v>0</v>
      </c>
      <c r="K6" s="7" t="s">
        <v>6</v>
      </c>
      <c r="L6" s="6">
        <f t="shared" ref="L6" si="14">IF(N6="Yes",M6,M6*0.5)</f>
        <v>0</v>
      </c>
      <c r="M6" s="11">
        <v>0</v>
      </c>
      <c r="N6" s="7" t="s">
        <v>6</v>
      </c>
      <c r="O6" s="8">
        <f t="shared" ref="O6" si="15">IF(Q6="Yes",P6,P6*0.5)</f>
        <v>0</v>
      </c>
      <c r="P6" s="5">
        <v>0</v>
      </c>
      <c r="Q6" s="7" t="s">
        <v>6</v>
      </c>
      <c r="R6" s="8">
        <f t="shared" ref="R6" si="16">IF(T6="Yes",S6,S6*0.5)</f>
        <v>0</v>
      </c>
      <c r="S6" s="5">
        <v>0</v>
      </c>
      <c r="T6" s="7" t="s">
        <v>6</v>
      </c>
      <c r="U6" s="8">
        <f t="shared" ref="U6" si="17">IF(W6="Yes",V6,V6*0.5)</f>
        <v>0</v>
      </c>
      <c r="V6" s="5">
        <v>0</v>
      </c>
      <c r="W6" s="7" t="s">
        <v>6</v>
      </c>
      <c r="X6" s="15">
        <f t="shared" ref="X6" si="18">IF(Z6="Yes",Y6,Y6*0.5)</f>
        <v>0</v>
      </c>
      <c r="Y6" s="9">
        <v>0</v>
      </c>
      <c r="Z6" s="7" t="s">
        <v>6</v>
      </c>
      <c r="AA6" s="15">
        <f t="shared" ref="AA6" si="19">IF(AC6="Yes",AB6,AB6*0.5)</f>
        <v>0</v>
      </c>
      <c r="AB6" s="9">
        <v>0</v>
      </c>
      <c r="AC6" s="7" t="s">
        <v>6</v>
      </c>
      <c r="AD6" s="6">
        <f t="shared" si="7"/>
        <v>0</v>
      </c>
      <c r="AE6" s="6">
        <v>0</v>
      </c>
      <c r="AF6" s="7" t="s">
        <v>6</v>
      </c>
      <c r="AG6" s="6">
        <f t="shared" si="8"/>
        <v>0</v>
      </c>
      <c r="AH6" s="6">
        <v>0</v>
      </c>
      <c r="AI6" s="7" t="s">
        <v>6</v>
      </c>
    </row>
    <row r="7" spans="1:35" x14ac:dyDescent="0.15">
      <c r="A7" s="43" t="s">
        <v>48</v>
      </c>
      <c r="B7" s="43" t="s">
        <v>49</v>
      </c>
      <c r="C7" s="25">
        <v>-60</v>
      </c>
      <c r="D7" s="47" t="str">
        <f t="shared" si="0"/>
        <v>National A</v>
      </c>
      <c r="E7" s="20">
        <f t="shared" si="9"/>
        <v>60</v>
      </c>
      <c r="F7" s="6">
        <f t="shared" si="1"/>
        <v>50</v>
      </c>
      <c r="G7" s="61">
        <v>50</v>
      </c>
      <c r="H7" s="7" t="s">
        <v>6</v>
      </c>
      <c r="I7" s="6">
        <f t="shared" si="2"/>
        <v>0</v>
      </c>
      <c r="J7" s="24">
        <v>0</v>
      </c>
      <c r="K7" s="7" t="s">
        <v>6</v>
      </c>
      <c r="L7" s="6">
        <f t="shared" si="3"/>
        <v>0</v>
      </c>
      <c r="M7" s="11">
        <v>0</v>
      </c>
      <c r="N7" s="7" t="s">
        <v>6</v>
      </c>
      <c r="O7" s="8">
        <f t="shared" si="4"/>
        <v>0</v>
      </c>
      <c r="P7" s="5">
        <v>0</v>
      </c>
      <c r="Q7" s="7" t="s">
        <v>6</v>
      </c>
      <c r="R7" s="8">
        <f t="shared" si="5"/>
        <v>0</v>
      </c>
      <c r="S7" s="5">
        <v>0</v>
      </c>
      <c r="T7" s="7" t="s">
        <v>6</v>
      </c>
      <c r="U7" s="8">
        <f t="shared" si="6"/>
        <v>10</v>
      </c>
      <c r="V7" s="5">
        <v>10</v>
      </c>
      <c r="W7" s="7" t="s">
        <v>6</v>
      </c>
      <c r="X7" s="15">
        <f t="shared" si="10"/>
        <v>0</v>
      </c>
      <c r="Y7" s="9">
        <v>0</v>
      </c>
      <c r="Z7" s="7" t="s">
        <v>6</v>
      </c>
      <c r="AA7" s="15">
        <f t="shared" si="11"/>
        <v>0</v>
      </c>
      <c r="AB7" s="9">
        <v>0</v>
      </c>
      <c r="AC7" s="7" t="s">
        <v>6</v>
      </c>
      <c r="AD7" s="6">
        <f t="shared" si="7"/>
        <v>0</v>
      </c>
      <c r="AE7" s="6">
        <v>0</v>
      </c>
      <c r="AF7" s="7" t="s">
        <v>6</v>
      </c>
      <c r="AG7" s="6">
        <f t="shared" si="8"/>
        <v>0</v>
      </c>
      <c r="AH7" s="6">
        <v>0</v>
      </c>
      <c r="AI7" s="7" t="s">
        <v>6</v>
      </c>
    </row>
    <row r="8" spans="1:35" x14ac:dyDescent="0.15">
      <c r="A8" s="43" t="s">
        <v>97</v>
      </c>
      <c r="B8" s="43" t="s">
        <v>98</v>
      </c>
      <c r="C8" s="25">
        <v>-60</v>
      </c>
      <c r="D8" s="47" t="str">
        <f t="shared" ref="D8" si="20">IF(E8&gt;259,"International A",IF(E8&gt;99,"International B",IF(E8&gt;74,"International C",IF(E8&gt;19,"National A","none"))))</f>
        <v>National A</v>
      </c>
      <c r="E8" s="20">
        <f t="shared" ref="E8" si="21">SUM(X8+U8+R8+O8+L8+F8+I8+AA8)</f>
        <v>50</v>
      </c>
      <c r="F8" s="6">
        <f t="shared" ref="F8" si="22">IF(H8="Yes",G8,G8*0.5)</f>
        <v>50</v>
      </c>
      <c r="G8" s="61">
        <v>50</v>
      </c>
      <c r="H8" s="7" t="s">
        <v>6</v>
      </c>
      <c r="I8" s="6">
        <f t="shared" ref="I8" si="23">IF(K8="Yes",J8,J8*0.5)</f>
        <v>0</v>
      </c>
      <c r="J8" s="24">
        <v>0</v>
      </c>
      <c r="K8" s="7" t="s">
        <v>6</v>
      </c>
      <c r="L8" s="6">
        <f t="shared" ref="L8" si="24">IF(N8="Yes",M8,M8*0.5)</f>
        <v>0</v>
      </c>
      <c r="M8" s="11">
        <v>0</v>
      </c>
      <c r="N8" s="7" t="s">
        <v>6</v>
      </c>
      <c r="O8" s="8">
        <f t="shared" ref="O8" si="25">IF(Q8="Yes",P8,P8*0.5)</f>
        <v>0</v>
      </c>
      <c r="P8" s="5">
        <v>0</v>
      </c>
      <c r="Q8" s="7" t="s">
        <v>6</v>
      </c>
      <c r="R8" s="8">
        <f t="shared" ref="R8" si="26">IF(T8="Yes",S8,S8*0.5)</f>
        <v>0</v>
      </c>
      <c r="S8" s="5">
        <v>0</v>
      </c>
      <c r="T8" s="7" t="s">
        <v>6</v>
      </c>
      <c r="U8" s="8">
        <f t="shared" ref="U8" si="27">IF(W8="Yes",V8,V8*0.5)</f>
        <v>0</v>
      </c>
      <c r="V8" s="5">
        <v>0</v>
      </c>
      <c r="W8" s="7" t="s">
        <v>6</v>
      </c>
      <c r="X8" s="15">
        <f t="shared" ref="X8" si="28">IF(Z8="Yes",Y8,Y8*0.5)</f>
        <v>0</v>
      </c>
      <c r="Y8" s="9">
        <v>0</v>
      </c>
      <c r="Z8" s="7" t="s">
        <v>6</v>
      </c>
      <c r="AA8" s="15">
        <f t="shared" ref="AA8" si="29">IF(AC8="Yes",AB8,AB8*0.5)</f>
        <v>0</v>
      </c>
      <c r="AB8" s="9">
        <v>0</v>
      </c>
      <c r="AC8" s="7" t="s">
        <v>6</v>
      </c>
      <c r="AD8" s="6">
        <f t="shared" si="7"/>
        <v>0</v>
      </c>
      <c r="AE8" s="6">
        <v>0</v>
      </c>
      <c r="AF8" s="7" t="s">
        <v>6</v>
      </c>
      <c r="AG8" s="6">
        <f t="shared" si="8"/>
        <v>0</v>
      </c>
      <c r="AH8" s="6">
        <v>0</v>
      </c>
      <c r="AI8" s="7" t="s">
        <v>6</v>
      </c>
    </row>
    <row r="9" spans="1:35" x14ac:dyDescent="0.15">
      <c r="A9" s="43" t="s">
        <v>99</v>
      </c>
      <c r="B9" s="43" t="s">
        <v>100</v>
      </c>
      <c r="C9" s="25">
        <v>-60</v>
      </c>
      <c r="D9" s="47" t="str">
        <f>IF(E9&gt;259,"International A",IF(E9&gt;99,"International B",IF(E9&gt;74,"International C",IF(E9&gt;19,"National A","none"))))</f>
        <v>National A</v>
      </c>
      <c r="E9" s="20">
        <f t="shared" si="9"/>
        <v>20</v>
      </c>
      <c r="F9" s="6">
        <f t="shared" si="1"/>
        <v>20</v>
      </c>
      <c r="G9" s="61">
        <v>20</v>
      </c>
      <c r="H9" s="7" t="s">
        <v>6</v>
      </c>
      <c r="I9" s="6">
        <f t="shared" si="2"/>
        <v>0</v>
      </c>
      <c r="J9" s="24">
        <v>0</v>
      </c>
      <c r="K9" s="7" t="s">
        <v>6</v>
      </c>
      <c r="L9" s="6">
        <f t="shared" si="3"/>
        <v>0</v>
      </c>
      <c r="M9" s="11">
        <v>0</v>
      </c>
      <c r="N9" s="7" t="s">
        <v>6</v>
      </c>
      <c r="O9" s="8">
        <f t="shared" si="4"/>
        <v>0</v>
      </c>
      <c r="P9" s="5">
        <v>0</v>
      </c>
      <c r="Q9" s="7" t="s">
        <v>6</v>
      </c>
      <c r="R9" s="8">
        <f t="shared" si="5"/>
        <v>0</v>
      </c>
      <c r="S9" s="5">
        <v>0</v>
      </c>
      <c r="T9" s="7" t="s">
        <v>6</v>
      </c>
      <c r="U9" s="8">
        <f t="shared" si="6"/>
        <v>0</v>
      </c>
      <c r="V9" s="7">
        <v>0</v>
      </c>
      <c r="W9" s="7" t="s">
        <v>6</v>
      </c>
      <c r="X9" s="15">
        <f t="shared" si="10"/>
        <v>0</v>
      </c>
      <c r="Y9" s="9">
        <v>0</v>
      </c>
      <c r="Z9" s="7" t="s">
        <v>6</v>
      </c>
      <c r="AA9" s="15">
        <f t="shared" si="11"/>
        <v>0</v>
      </c>
      <c r="AB9" s="9">
        <v>0</v>
      </c>
      <c r="AC9" s="7" t="s">
        <v>6</v>
      </c>
      <c r="AD9" s="6">
        <f t="shared" si="7"/>
        <v>0</v>
      </c>
      <c r="AE9" s="31">
        <v>0</v>
      </c>
      <c r="AF9" s="5" t="s">
        <v>6</v>
      </c>
      <c r="AG9" s="6">
        <f t="shared" si="8"/>
        <v>0</v>
      </c>
      <c r="AH9" s="31">
        <v>0</v>
      </c>
      <c r="AI9" s="5" t="s">
        <v>6</v>
      </c>
    </row>
    <row r="10" spans="1:35" x14ac:dyDescent="0.15">
      <c r="A10" s="43" t="s">
        <v>101</v>
      </c>
      <c r="B10" s="43" t="s">
        <v>102</v>
      </c>
      <c r="C10" s="25">
        <v>-60</v>
      </c>
      <c r="D10" s="47" t="str">
        <f>IF(E10&gt;259,"International A",IF(E10&gt;99,"International B",IF(E10&gt;74,"International C",IF(E10&gt;19,"National A","none"))))</f>
        <v>none</v>
      </c>
      <c r="E10" s="20">
        <f t="shared" si="9"/>
        <v>10</v>
      </c>
      <c r="F10" s="6">
        <f>IF(H10="Yes",G10,G10*0.5)</f>
        <v>10</v>
      </c>
      <c r="G10" s="61">
        <v>10</v>
      </c>
      <c r="H10" s="7" t="s">
        <v>6</v>
      </c>
      <c r="I10" s="6">
        <f>IF(K10="Yes",J10,J10*0.5)</f>
        <v>0</v>
      </c>
      <c r="J10" s="24">
        <v>0</v>
      </c>
      <c r="K10" s="7" t="s">
        <v>6</v>
      </c>
      <c r="L10" s="6">
        <f>IF(N10="Yes",M10,M10*0.5)</f>
        <v>0</v>
      </c>
      <c r="M10" s="11">
        <v>0</v>
      </c>
      <c r="N10" s="7" t="s">
        <v>6</v>
      </c>
      <c r="O10" s="8">
        <f>IF(Q10="Yes",P10,P10*0.5)</f>
        <v>0</v>
      </c>
      <c r="P10" s="5">
        <v>0</v>
      </c>
      <c r="Q10" s="7" t="s">
        <v>6</v>
      </c>
      <c r="R10" s="8">
        <f>IF(T10="Yes",S10,S10*0.5)</f>
        <v>0</v>
      </c>
      <c r="S10" s="5">
        <v>0</v>
      </c>
      <c r="T10" s="7" t="s">
        <v>6</v>
      </c>
      <c r="U10" s="8">
        <f>IF(W10="Yes",V10,V10*0.5)</f>
        <v>0</v>
      </c>
      <c r="V10" s="5">
        <v>0</v>
      </c>
      <c r="W10" s="7" t="s">
        <v>6</v>
      </c>
      <c r="X10" s="15">
        <f>IF(Z10="Yes",Y10,Y10*0.5)</f>
        <v>0</v>
      </c>
      <c r="Y10" s="9">
        <v>0</v>
      </c>
      <c r="Z10" s="7" t="s">
        <v>6</v>
      </c>
      <c r="AA10" s="15">
        <f>IF(AC10="Yes",AB10,AB10*0.5)</f>
        <v>0</v>
      </c>
      <c r="AB10" s="9">
        <v>0</v>
      </c>
      <c r="AC10" s="7" t="s">
        <v>6</v>
      </c>
      <c r="AD10" s="6">
        <f t="shared" si="7"/>
        <v>0</v>
      </c>
      <c r="AE10" s="31">
        <v>0</v>
      </c>
      <c r="AF10" s="5" t="s">
        <v>6</v>
      </c>
      <c r="AG10" s="6">
        <f t="shared" si="8"/>
        <v>0</v>
      </c>
      <c r="AH10" s="31">
        <v>0</v>
      </c>
      <c r="AI10" s="5" t="s">
        <v>6</v>
      </c>
    </row>
    <row r="11" spans="1:35" x14ac:dyDescent="0.15">
      <c r="A11" s="43" t="s">
        <v>103</v>
      </c>
      <c r="B11" s="43" t="s">
        <v>104</v>
      </c>
      <c r="C11" s="25">
        <v>-60</v>
      </c>
      <c r="D11" s="47" t="str">
        <f t="shared" si="0"/>
        <v>none</v>
      </c>
      <c r="E11" s="20">
        <f t="shared" si="9"/>
        <v>10</v>
      </c>
      <c r="F11" s="6">
        <f t="shared" si="1"/>
        <v>10</v>
      </c>
      <c r="G11" s="61">
        <v>10</v>
      </c>
      <c r="H11" s="7" t="s">
        <v>6</v>
      </c>
      <c r="I11" s="6">
        <f t="shared" si="2"/>
        <v>0</v>
      </c>
      <c r="J11" s="24">
        <v>0</v>
      </c>
      <c r="K11" s="7" t="s">
        <v>6</v>
      </c>
      <c r="L11" s="6">
        <f t="shared" si="3"/>
        <v>0</v>
      </c>
      <c r="M11" s="11">
        <v>0</v>
      </c>
      <c r="N11" s="7" t="s">
        <v>6</v>
      </c>
      <c r="O11" s="8">
        <f t="shared" si="4"/>
        <v>0</v>
      </c>
      <c r="P11" s="5">
        <v>0</v>
      </c>
      <c r="Q11" s="7" t="s">
        <v>6</v>
      </c>
      <c r="R11" s="8">
        <f t="shared" si="5"/>
        <v>0</v>
      </c>
      <c r="S11" s="5">
        <v>0</v>
      </c>
      <c r="T11" s="7" t="s">
        <v>6</v>
      </c>
      <c r="U11" s="8">
        <f t="shared" si="6"/>
        <v>0</v>
      </c>
      <c r="V11" s="5">
        <v>0</v>
      </c>
      <c r="W11" s="7" t="s">
        <v>6</v>
      </c>
      <c r="X11" s="15">
        <f t="shared" si="10"/>
        <v>0</v>
      </c>
      <c r="Y11" s="9">
        <v>0</v>
      </c>
      <c r="Z11" s="7" t="s">
        <v>6</v>
      </c>
      <c r="AA11" s="15">
        <f t="shared" ref="AA11:AA12" si="30">IF(AC11="Yes",AB11,AB11*0.5)</f>
        <v>0</v>
      </c>
      <c r="AB11" s="9">
        <v>0</v>
      </c>
      <c r="AC11" s="7" t="s">
        <v>6</v>
      </c>
      <c r="AD11" s="6">
        <f t="shared" si="7"/>
        <v>0</v>
      </c>
      <c r="AE11" s="6">
        <v>0</v>
      </c>
      <c r="AF11" s="7" t="s">
        <v>6</v>
      </c>
      <c r="AG11" s="6">
        <f t="shared" si="8"/>
        <v>0</v>
      </c>
      <c r="AH11" s="6">
        <v>0</v>
      </c>
      <c r="AI11" s="7" t="s">
        <v>6</v>
      </c>
    </row>
    <row r="12" spans="1:35" x14ac:dyDescent="0.15">
      <c r="A12" s="49" t="s">
        <v>106</v>
      </c>
      <c r="B12" s="49" t="s">
        <v>105</v>
      </c>
      <c r="C12" s="50">
        <v>-67</v>
      </c>
      <c r="D12" s="47" t="str">
        <f t="shared" si="0"/>
        <v>National A</v>
      </c>
      <c r="E12" s="20">
        <f t="shared" si="9"/>
        <v>50</v>
      </c>
      <c r="F12" s="6">
        <f t="shared" si="1"/>
        <v>50</v>
      </c>
      <c r="G12" s="61">
        <v>50</v>
      </c>
      <c r="H12" s="7" t="s">
        <v>6</v>
      </c>
      <c r="I12" s="6">
        <f t="shared" si="2"/>
        <v>0</v>
      </c>
      <c r="J12" s="24">
        <v>0</v>
      </c>
      <c r="K12" s="7" t="s">
        <v>6</v>
      </c>
      <c r="L12" s="6">
        <f t="shared" si="3"/>
        <v>0</v>
      </c>
      <c r="M12" s="11">
        <v>0</v>
      </c>
      <c r="N12" s="7" t="s">
        <v>6</v>
      </c>
      <c r="O12" s="8">
        <f t="shared" si="4"/>
        <v>0</v>
      </c>
      <c r="P12" s="5">
        <v>0</v>
      </c>
      <c r="Q12" s="7" t="s">
        <v>6</v>
      </c>
      <c r="R12" s="8">
        <f t="shared" si="5"/>
        <v>0</v>
      </c>
      <c r="S12" s="5">
        <v>0</v>
      </c>
      <c r="T12" s="7" t="s">
        <v>6</v>
      </c>
      <c r="U12" s="8">
        <f t="shared" si="6"/>
        <v>0</v>
      </c>
      <c r="V12" s="5">
        <v>0</v>
      </c>
      <c r="W12" s="7" t="s">
        <v>6</v>
      </c>
      <c r="X12" s="15">
        <f t="shared" si="10"/>
        <v>0</v>
      </c>
      <c r="Y12" s="9">
        <v>0</v>
      </c>
      <c r="Z12" s="7" t="s">
        <v>6</v>
      </c>
      <c r="AA12" s="15">
        <f t="shared" si="30"/>
        <v>0</v>
      </c>
      <c r="AB12" s="9">
        <v>0</v>
      </c>
      <c r="AC12" s="7" t="s">
        <v>6</v>
      </c>
      <c r="AD12" s="6">
        <f t="shared" si="7"/>
        <v>0</v>
      </c>
      <c r="AE12" s="31">
        <v>0</v>
      </c>
      <c r="AF12" s="5" t="s">
        <v>6</v>
      </c>
      <c r="AG12" s="6">
        <f t="shared" si="8"/>
        <v>0</v>
      </c>
      <c r="AH12" s="31">
        <v>0</v>
      </c>
      <c r="AI12" s="5" t="s">
        <v>6</v>
      </c>
    </row>
    <row r="13" spans="1:35" x14ac:dyDescent="0.15">
      <c r="A13" s="49" t="s">
        <v>50</v>
      </c>
      <c r="B13" s="49" t="s">
        <v>51</v>
      </c>
      <c r="C13" s="50">
        <v>-67</v>
      </c>
      <c r="D13" s="47" t="str">
        <f t="shared" si="0"/>
        <v>International B</v>
      </c>
      <c r="E13" s="20">
        <f t="shared" si="9"/>
        <v>120</v>
      </c>
      <c r="F13" s="6">
        <f t="shared" si="1"/>
        <v>20</v>
      </c>
      <c r="G13" s="61">
        <v>20</v>
      </c>
      <c r="H13" s="7" t="s">
        <v>6</v>
      </c>
      <c r="I13" s="6">
        <f t="shared" si="2"/>
        <v>100</v>
      </c>
      <c r="J13" s="24">
        <v>100</v>
      </c>
      <c r="K13" s="7" t="s">
        <v>6</v>
      </c>
      <c r="L13" s="6">
        <f t="shared" si="3"/>
        <v>0</v>
      </c>
      <c r="M13" s="11">
        <v>0</v>
      </c>
      <c r="N13" s="7" t="s">
        <v>6</v>
      </c>
      <c r="O13" s="8">
        <f t="shared" si="4"/>
        <v>0</v>
      </c>
      <c r="P13" s="5">
        <v>0</v>
      </c>
      <c r="Q13" s="7" t="s">
        <v>6</v>
      </c>
      <c r="R13" s="8">
        <f t="shared" si="5"/>
        <v>0</v>
      </c>
      <c r="S13" s="5">
        <v>0</v>
      </c>
      <c r="T13" s="7" t="s">
        <v>6</v>
      </c>
      <c r="U13" s="8">
        <f t="shared" si="6"/>
        <v>0</v>
      </c>
      <c r="V13" s="5">
        <v>0</v>
      </c>
      <c r="W13" s="7" t="s">
        <v>6</v>
      </c>
      <c r="X13" s="15">
        <f t="shared" ref="X13:X19" si="31">IF(Z13="Yes",Y13,Y13*0.5)</f>
        <v>0</v>
      </c>
      <c r="Y13" s="9">
        <v>0</v>
      </c>
      <c r="Z13" s="7" t="s">
        <v>6</v>
      </c>
      <c r="AA13" s="15">
        <f t="shared" ref="AA13:AA19" si="32">IF(AC13="Yes",AB13,AB13*0.5)</f>
        <v>0</v>
      </c>
      <c r="AB13" s="9">
        <v>0</v>
      </c>
      <c r="AC13" s="7" t="s">
        <v>6</v>
      </c>
      <c r="AD13" s="6">
        <f t="shared" si="7"/>
        <v>0</v>
      </c>
      <c r="AE13" s="6">
        <v>0</v>
      </c>
      <c r="AF13" s="7" t="s">
        <v>6</v>
      </c>
      <c r="AG13" s="6">
        <f t="shared" si="8"/>
        <v>0</v>
      </c>
      <c r="AH13" s="6">
        <v>0</v>
      </c>
      <c r="AI13" s="7" t="s">
        <v>6</v>
      </c>
    </row>
    <row r="14" spans="1:35" x14ac:dyDescent="0.15">
      <c r="A14" s="49" t="s">
        <v>52</v>
      </c>
      <c r="B14" s="49" t="s">
        <v>49</v>
      </c>
      <c r="C14" s="50">
        <v>-67</v>
      </c>
      <c r="D14" s="47" t="str">
        <f t="shared" si="0"/>
        <v>none</v>
      </c>
      <c r="E14" s="20">
        <f t="shared" si="9"/>
        <v>10</v>
      </c>
      <c r="F14" s="6">
        <f t="shared" si="1"/>
        <v>10</v>
      </c>
      <c r="G14" s="61">
        <v>10</v>
      </c>
      <c r="H14" s="7" t="s">
        <v>6</v>
      </c>
      <c r="I14" s="6">
        <f t="shared" si="2"/>
        <v>0</v>
      </c>
      <c r="J14" s="24">
        <v>0</v>
      </c>
      <c r="K14" s="7" t="s">
        <v>6</v>
      </c>
      <c r="L14" s="6">
        <f t="shared" si="3"/>
        <v>0</v>
      </c>
      <c r="M14" s="11">
        <v>0</v>
      </c>
      <c r="N14" s="7" t="s">
        <v>6</v>
      </c>
      <c r="O14" s="8">
        <f t="shared" si="4"/>
        <v>0</v>
      </c>
      <c r="P14" s="5">
        <v>0</v>
      </c>
      <c r="Q14" s="7" t="s">
        <v>6</v>
      </c>
      <c r="R14" s="8">
        <f t="shared" si="5"/>
        <v>0</v>
      </c>
      <c r="S14" s="5">
        <v>0</v>
      </c>
      <c r="T14" s="7" t="s">
        <v>6</v>
      </c>
      <c r="U14" s="8">
        <f t="shared" si="6"/>
        <v>0</v>
      </c>
      <c r="V14" s="7">
        <v>0</v>
      </c>
      <c r="W14" s="7" t="s">
        <v>6</v>
      </c>
      <c r="X14" s="15">
        <f t="shared" si="31"/>
        <v>0</v>
      </c>
      <c r="Y14" s="9">
        <v>0</v>
      </c>
      <c r="Z14" s="7" t="s">
        <v>6</v>
      </c>
      <c r="AA14" s="15">
        <f t="shared" si="32"/>
        <v>0</v>
      </c>
      <c r="AB14" s="9">
        <v>0</v>
      </c>
      <c r="AC14" s="7" t="s">
        <v>6</v>
      </c>
      <c r="AD14" s="6">
        <f t="shared" si="7"/>
        <v>0</v>
      </c>
      <c r="AE14" s="6">
        <v>0</v>
      </c>
      <c r="AF14" s="7" t="s">
        <v>6</v>
      </c>
      <c r="AG14" s="6">
        <f t="shared" si="8"/>
        <v>0</v>
      </c>
      <c r="AH14" s="6">
        <v>0</v>
      </c>
      <c r="AI14" s="7" t="s">
        <v>6</v>
      </c>
    </row>
    <row r="15" spans="1:35" x14ac:dyDescent="0.15">
      <c r="A15" s="49" t="s">
        <v>107</v>
      </c>
      <c r="B15" s="49" t="s">
        <v>108</v>
      </c>
      <c r="C15" s="50">
        <v>-67</v>
      </c>
      <c r="D15" s="47" t="str">
        <f t="shared" si="0"/>
        <v>none</v>
      </c>
      <c r="E15" s="20">
        <f t="shared" si="9"/>
        <v>10</v>
      </c>
      <c r="F15" s="6">
        <f t="shared" si="1"/>
        <v>10</v>
      </c>
      <c r="G15" s="61">
        <v>10</v>
      </c>
      <c r="H15" s="7" t="s">
        <v>6</v>
      </c>
      <c r="I15" s="6">
        <f t="shared" si="2"/>
        <v>0</v>
      </c>
      <c r="J15" s="24">
        <v>0</v>
      </c>
      <c r="K15" s="7" t="s">
        <v>6</v>
      </c>
      <c r="L15" s="6">
        <f t="shared" si="3"/>
        <v>0</v>
      </c>
      <c r="M15" s="11">
        <v>0</v>
      </c>
      <c r="N15" s="7" t="s">
        <v>6</v>
      </c>
      <c r="O15" s="8">
        <f t="shared" si="4"/>
        <v>0</v>
      </c>
      <c r="P15" s="5">
        <v>0</v>
      </c>
      <c r="Q15" s="7" t="s">
        <v>6</v>
      </c>
      <c r="R15" s="8">
        <f t="shared" si="5"/>
        <v>0</v>
      </c>
      <c r="S15" s="5">
        <v>0</v>
      </c>
      <c r="T15" s="7" t="s">
        <v>6</v>
      </c>
      <c r="U15" s="8">
        <f t="shared" si="6"/>
        <v>0</v>
      </c>
      <c r="V15" s="5">
        <v>0</v>
      </c>
      <c r="W15" s="7" t="s">
        <v>6</v>
      </c>
      <c r="X15" s="15">
        <f t="shared" si="31"/>
        <v>0</v>
      </c>
      <c r="Y15" s="9">
        <v>0</v>
      </c>
      <c r="Z15" s="7" t="s">
        <v>6</v>
      </c>
      <c r="AA15" s="15">
        <f>IF(AC15="Yes",AB15,AB15*0.5)</f>
        <v>0</v>
      </c>
      <c r="AB15" s="9">
        <v>0</v>
      </c>
      <c r="AC15" s="7" t="s">
        <v>6</v>
      </c>
      <c r="AD15" s="6">
        <f t="shared" si="7"/>
        <v>0</v>
      </c>
      <c r="AE15" s="6">
        <v>0</v>
      </c>
      <c r="AF15" s="7" t="s">
        <v>6</v>
      </c>
      <c r="AG15" s="6">
        <f t="shared" si="8"/>
        <v>0</v>
      </c>
      <c r="AH15" s="6">
        <v>0</v>
      </c>
      <c r="AI15" s="7" t="s">
        <v>6</v>
      </c>
    </row>
    <row r="16" spans="1:35" x14ac:dyDescent="0.15">
      <c r="A16" s="45" t="s">
        <v>19</v>
      </c>
      <c r="B16" s="43" t="s">
        <v>20</v>
      </c>
      <c r="C16" s="25">
        <v>-75</v>
      </c>
      <c r="D16" s="47" t="str">
        <f t="shared" si="0"/>
        <v>National A</v>
      </c>
      <c r="E16" s="20">
        <f t="shared" si="9"/>
        <v>50</v>
      </c>
      <c r="F16" s="6">
        <f t="shared" si="1"/>
        <v>50</v>
      </c>
      <c r="G16" s="61">
        <v>50</v>
      </c>
      <c r="H16" s="7" t="s">
        <v>6</v>
      </c>
      <c r="I16" s="6">
        <f t="shared" si="2"/>
        <v>0</v>
      </c>
      <c r="J16" s="24">
        <v>0</v>
      </c>
      <c r="K16" s="7" t="s">
        <v>6</v>
      </c>
      <c r="L16" s="6">
        <f t="shared" si="3"/>
        <v>0</v>
      </c>
      <c r="M16" s="11">
        <v>0</v>
      </c>
      <c r="N16" s="7" t="s">
        <v>6</v>
      </c>
      <c r="O16" s="8">
        <f t="shared" si="4"/>
        <v>0</v>
      </c>
      <c r="P16" s="5">
        <v>0</v>
      </c>
      <c r="Q16" s="7" t="s">
        <v>6</v>
      </c>
      <c r="R16" s="8">
        <f t="shared" si="5"/>
        <v>0</v>
      </c>
      <c r="S16" s="5">
        <v>0</v>
      </c>
      <c r="T16" s="7" t="s">
        <v>6</v>
      </c>
      <c r="U16" s="8">
        <f t="shared" si="6"/>
        <v>0</v>
      </c>
      <c r="V16" s="5">
        <v>0</v>
      </c>
      <c r="W16" s="7" t="s">
        <v>6</v>
      </c>
      <c r="X16" s="15">
        <f t="shared" si="31"/>
        <v>0</v>
      </c>
      <c r="Y16" s="9">
        <v>0</v>
      </c>
      <c r="Z16" s="7" t="s">
        <v>6</v>
      </c>
      <c r="AA16" s="15">
        <f t="shared" si="32"/>
        <v>0</v>
      </c>
      <c r="AB16" s="9">
        <v>0</v>
      </c>
      <c r="AC16" s="7" t="s">
        <v>6</v>
      </c>
      <c r="AD16" s="6">
        <f t="shared" si="7"/>
        <v>0</v>
      </c>
      <c r="AE16" s="6">
        <v>0</v>
      </c>
      <c r="AF16" s="7" t="s">
        <v>6</v>
      </c>
      <c r="AG16" s="6">
        <f t="shared" si="8"/>
        <v>0</v>
      </c>
      <c r="AH16" s="6">
        <v>0</v>
      </c>
      <c r="AI16" s="7" t="s">
        <v>6</v>
      </c>
    </row>
    <row r="17" spans="1:35" x14ac:dyDescent="0.15">
      <c r="A17" s="44" t="s">
        <v>25</v>
      </c>
      <c r="B17" s="44" t="s">
        <v>26</v>
      </c>
      <c r="C17" s="62">
        <v>-75</v>
      </c>
      <c r="D17" s="47" t="str">
        <f t="shared" si="0"/>
        <v>National A</v>
      </c>
      <c r="E17" s="20">
        <f>SUM(X17+U17+R17+O17+L17+F17+I17+AA17+AD17)</f>
        <v>34</v>
      </c>
      <c r="F17" s="6">
        <f t="shared" si="1"/>
        <v>20</v>
      </c>
      <c r="G17" s="61">
        <v>20</v>
      </c>
      <c r="H17" s="7" t="s">
        <v>6</v>
      </c>
      <c r="I17" s="6">
        <f t="shared" si="2"/>
        <v>0</v>
      </c>
      <c r="J17" s="24">
        <v>0</v>
      </c>
      <c r="K17" s="7" t="s">
        <v>6</v>
      </c>
      <c r="L17" s="6">
        <f t="shared" si="3"/>
        <v>0</v>
      </c>
      <c r="M17" s="11">
        <v>0</v>
      </c>
      <c r="N17" s="7" t="s">
        <v>6</v>
      </c>
      <c r="O17" s="8">
        <f t="shared" si="4"/>
        <v>0</v>
      </c>
      <c r="P17" s="5">
        <v>0</v>
      </c>
      <c r="Q17" s="7" t="s">
        <v>6</v>
      </c>
      <c r="R17" s="8">
        <f t="shared" si="5"/>
        <v>0</v>
      </c>
      <c r="S17" s="5">
        <v>0</v>
      </c>
      <c r="T17" s="7" t="s">
        <v>6</v>
      </c>
      <c r="U17" s="8">
        <f t="shared" si="6"/>
        <v>0</v>
      </c>
      <c r="V17" s="5">
        <v>0</v>
      </c>
      <c r="W17" s="7" t="s">
        <v>6</v>
      </c>
      <c r="X17" s="15">
        <f t="shared" si="31"/>
        <v>5</v>
      </c>
      <c r="Y17" s="9">
        <v>5</v>
      </c>
      <c r="Z17" s="7" t="s">
        <v>6</v>
      </c>
      <c r="AA17" s="15">
        <f t="shared" si="32"/>
        <v>0</v>
      </c>
      <c r="AB17" s="9">
        <v>0</v>
      </c>
      <c r="AC17" s="7" t="s">
        <v>6</v>
      </c>
      <c r="AD17" s="6">
        <f t="shared" si="7"/>
        <v>9</v>
      </c>
      <c r="AE17" s="6">
        <v>9</v>
      </c>
      <c r="AF17" s="7" t="s">
        <v>6</v>
      </c>
      <c r="AG17" s="6">
        <f t="shared" si="8"/>
        <v>0</v>
      </c>
      <c r="AH17" s="6">
        <v>0</v>
      </c>
      <c r="AI17" s="7" t="s">
        <v>6</v>
      </c>
    </row>
    <row r="18" spans="1:35" x14ac:dyDescent="0.15">
      <c r="A18" s="43" t="s">
        <v>53</v>
      </c>
      <c r="B18" s="43" t="s">
        <v>54</v>
      </c>
      <c r="C18" s="25">
        <v>-75</v>
      </c>
      <c r="D18" s="47" t="str">
        <f t="shared" si="0"/>
        <v>none</v>
      </c>
      <c r="E18" s="20">
        <f>SUM(X18+U18+R18+O18+L18+F18+I18+AA18+AD18)</f>
        <v>13</v>
      </c>
      <c r="F18" s="6">
        <f t="shared" si="1"/>
        <v>10</v>
      </c>
      <c r="G18" s="61">
        <v>10</v>
      </c>
      <c r="H18" s="7" t="s">
        <v>6</v>
      </c>
      <c r="I18" s="6">
        <f t="shared" si="2"/>
        <v>0</v>
      </c>
      <c r="J18" s="24">
        <v>0</v>
      </c>
      <c r="K18" s="7" t="s">
        <v>6</v>
      </c>
      <c r="L18" s="6">
        <f t="shared" si="3"/>
        <v>0</v>
      </c>
      <c r="M18" s="11">
        <v>0</v>
      </c>
      <c r="N18" s="7" t="s">
        <v>6</v>
      </c>
      <c r="O18" s="8">
        <f t="shared" si="4"/>
        <v>0</v>
      </c>
      <c r="P18" s="5">
        <v>0</v>
      </c>
      <c r="Q18" s="7" t="s">
        <v>6</v>
      </c>
      <c r="R18" s="8">
        <f t="shared" si="5"/>
        <v>0</v>
      </c>
      <c r="S18" s="5">
        <v>0</v>
      </c>
      <c r="T18" s="7" t="s">
        <v>6</v>
      </c>
      <c r="U18" s="8">
        <f t="shared" si="6"/>
        <v>0</v>
      </c>
      <c r="V18" s="7">
        <v>0</v>
      </c>
      <c r="W18" s="7" t="s">
        <v>6</v>
      </c>
      <c r="X18" s="15">
        <f t="shared" si="31"/>
        <v>0</v>
      </c>
      <c r="Y18" s="9">
        <v>0</v>
      </c>
      <c r="Z18" s="7" t="s">
        <v>6</v>
      </c>
      <c r="AA18" s="15">
        <f t="shared" si="32"/>
        <v>0</v>
      </c>
      <c r="AB18" s="9">
        <v>0</v>
      </c>
      <c r="AC18" s="7" t="s">
        <v>6</v>
      </c>
      <c r="AD18" s="6">
        <f>IF(AF18="Yes",AE18,AE18*0.5)</f>
        <v>3</v>
      </c>
      <c r="AE18" s="6">
        <v>3</v>
      </c>
      <c r="AF18" s="7" t="s">
        <v>6</v>
      </c>
      <c r="AG18" s="6">
        <f>IF(AI18="Yes",AH18,AH18*0.5)</f>
        <v>0</v>
      </c>
      <c r="AH18" s="6">
        <v>0</v>
      </c>
      <c r="AI18" s="7" t="s">
        <v>6</v>
      </c>
    </row>
    <row r="19" spans="1:35" x14ac:dyDescent="0.15">
      <c r="A19" s="43" t="s">
        <v>109</v>
      </c>
      <c r="B19" s="43" t="s">
        <v>110</v>
      </c>
      <c r="C19" s="25">
        <v>-75</v>
      </c>
      <c r="D19" s="47" t="str">
        <f t="shared" si="0"/>
        <v>none</v>
      </c>
      <c r="E19" s="20">
        <f t="shared" si="9"/>
        <v>10</v>
      </c>
      <c r="F19" s="6">
        <f t="shared" si="1"/>
        <v>10</v>
      </c>
      <c r="G19" s="61">
        <v>10</v>
      </c>
      <c r="H19" s="7" t="s">
        <v>6</v>
      </c>
      <c r="I19" s="6">
        <f t="shared" si="2"/>
        <v>0</v>
      </c>
      <c r="J19" s="24">
        <v>0</v>
      </c>
      <c r="K19" s="7" t="s">
        <v>6</v>
      </c>
      <c r="L19" s="6">
        <f t="shared" si="3"/>
        <v>0</v>
      </c>
      <c r="M19" s="11">
        <v>0</v>
      </c>
      <c r="N19" s="7" t="s">
        <v>6</v>
      </c>
      <c r="O19" s="8">
        <f t="shared" si="4"/>
        <v>0</v>
      </c>
      <c r="P19" s="5">
        <v>0</v>
      </c>
      <c r="Q19" s="7" t="s">
        <v>6</v>
      </c>
      <c r="R19" s="8">
        <f t="shared" si="5"/>
        <v>0</v>
      </c>
      <c r="S19" s="5">
        <v>0</v>
      </c>
      <c r="T19" s="7" t="s">
        <v>6</v>
      </c>
      <c r="U19" s="8">
        <f t="shared" si="6"/>
        <v>0</v>
      </c>
      <c r="V19" s="5">
        <v>0</v>
      </c>
      <c r="W19" s="7" t="s">
        <v>6</v>
      </c>
      <c r="X19" s="15">
        <f t="shared" si="31"/>
        <v>0</v>
      </c>
      <c r="Y19" s="9">
        <v>0</v>
      </c>
      <c r="Z19" s="7" t="s">
        <v>6</v>
      </c>
      <c r="AA19" s="15">
        <f t="shared" si="32"/>
        <v>0</v>
      </c>
      <c r="AB19" s="9">
        <v>0</v>
      </c>
      <c r="AC19" s="7" t="s">
        <v>6</v>
      </c>
      <c r="AD19" s="6">
        <f>IF(AF19="Yes",AE19,AE19*0.5)</f>
        <v>0</v>
      </c>
      <c r="AE19" s="6">
        <v>0</v>
      </c>
      <c r="AF19" s="7" t="s">
        <v>6</v>
      </c>
      <c r="AG19" s="6">
        <f>IF(AI19="Yes",AH19,AH19*0.5)</f>
        <v>0</v>
      </c>
      <c r="AH19" s="6">
        <v>0</v>
      </c>
      <c r="AI19" s="7" t="s">
        <v>6</v>
      </c>
    </row>
    <row r="20" spans="1:35" x14ac:dyDescent="0.15">
      <c r="A20" s="49" t="s">
        <v>111</v>
      </c>
      <c r="B20" s="49" t="s">
        <v>26</v>
      </c>
      <c r="C20" s="50">
        <v>-84</v>
      </c>
      <c r="D20" s="47" t="str">
        <f t="shared" ref="D20" si="33">IF(E20&gt;259,"International A",IF(E20&gt;99,"International B",IF(E20&gt;74,"International C",IF(E20&gt;19,"National A","none"))))</f>
        <v>International A</v>
      </c>
      <c r="E20" s="20">
        <f t="shared" ref="E20" si="34">SUM(X20+U20+R20+O20+L20+F20+I20+AA20)</f>
        <v>310</v>
      </c>
      <c r="F20" s="6">
        <v>50</v>
      </c>
      <c r="G20" s="61">
        <v>50</v>
      </c>
      <c r="H20" s="7" t="s">
        <v>6</v>
      </c>
      <c r="I20" s="6">
        <f t="shared" ref="I20" si="35">IF(K20="Yes",J20,J20*0.5)</f>
        <v>260</v>
      </c>
      <c r="J20" s="24">
        <v>260</v>
      </c>
      <c r="K20" s="7" t="s">
        <v>6</v>
      </c>
      <c r="L20" s="6">
        <f t="shared" ref="L20:L25" si="36">IF(N20="Yes",M20,M20*0.5)</f>
        <v>0</v>
      </c>
      <c r="M20" s="11">
        <v>0</v>
      </c>
      <c r="N20" s="7" t="s">
        <v>6</v>
      </c>
      <c r="O20" s="8">
        <f t="shared" ref="O20" si="37">IF(Q20="Yes",P20,P20*0.5)</f>
        <v>0</v>
      </c>
      <c r="P20" s="5">
        <v>0</v>
      </c>
      <c r="Q20" s="7" t="s">
        <v>6</v>
      </c>
      <c r="R20" s="8">
        <f t="shared" ref="R20" si="38">IF(T20="Yes",S20,S20*0.5)</f>
        <v>0</v>
      </c>
      <c r="S20" s="5">
        <v>0</v>
      </c>
      <c r="T20" s="7" t="s">
        <v>6</v>
      </c>
      <c r="U20" s="8">
        <f t="shared" ref="U20" si="39">IF(W20="Yes",V20,V20*0.5)</f>
        <v>0</v>
      </c>
      <c r="V20" s="5">
        <v>0</v>
      </c>
      <c r="W20" s="7" t="s">
        <v>6</v>
      </c>
      <c r="X20" s="15">
        <f t="shared" ref="X20" si="40">IF(Z20="Yes",Y20,Y20*0.5)</f>
        <v>0</v>
      </c>
      <c r="Y20" s="9">
        <v>0</v>
      </c>
      <c r="Z20" s="7" t="s">
        <v>6</v>
      </c>
      <c r="AA20" s="15">
        <f t="shared" ref="AA20" si="41">IF(AC20="Yes",AB20,AB20*0.5)</f>
        <v>0</v>
      </c>
      <c r="AB20" s="9">
        <v>0</v>
      </c>
      <c r="AC20" s="7" t="s">
        <v>6</v>
      </c>
      <c r="AD20" s="6">
        <f>IF(AF20="Yes",AE20,AE20*0.5)</f>
        <v>0</v>
      </c>
      <c r="AE20" s="6">
        <v>0</v>
      </c>
      <c r="AF20" s="7" t="s">
        <v>6</v>
      </c>
      <c r="AG20" s="6">
        <f>IF(AI20="Yes",AH20,AH20*0.5)</f>
        <v>0</v>
      </c>
      <c r="AH20" s="6">
        <v>0</v>
      </c>
      <c r="AI20" s="7" t="s">
        <v>6</v>
      </c>
    </row>
    <row r="21" spans="1:35" x14ac:dyDescent="0.15">
      <c r="A21" s="49" t="s">
        <v>17</v>
      </c>
      <c r="B21" s="49" t="s">
        <v>7</v>
      </c>
      <c r="C21" s="50">
        <v>-84</v>
      </c>
      <c r="D21" s="47" t="str">
        <f>IF(E21&gt;259,"International A",IF(E21&gt;99,"International B",IF(E21&gt;74,"International C",IF(E21&gt;19,"National A","none"))))</f>
        <v>National A</v>
      </c>
      <c r="E21" s="20">
        <f>SUM(X21+U21+R21+O21+L21+F21+I21+AA21)</f>
        <v>50</v>
      </c>
      <c r="F21" s="6">
        <f>IF(H21="Yes",G21,G21*0.5)</f>
        <v>50</v>
      </c>
      <c r="G21" s="61">
        <v>50</v>
      </c>
      <c r="H21" s="7" t="s">
        <v>6</v>
      </c>
      <c r="I21" s="6">
        <f>IF(K21="Yes",J21,J21*0.5)</f>
        <v>0</v>
      </c>
      <c r="J21" s="5">
        <v>0</v>
      </c>
      <c r="K21" s="7" t="s">
        <v>6</v>
      </c>
      <c r="L21" s="6">
        <f t="shared" si="36"/>
        <v>0</v>
      </c>
      <c r="M21" s="11">
        <v>0</v>
      </c>
      <c r="N21" s="7" t="s">
        <v>6</v>
      </c>
      <c r="O21" s="8">
        <f>IF(Q21="Yes",P21,P21*0.5)</f>
        <v>0</v>
      </c>
      <c r="P21" s="7">
        <v>0</v>
      </c>
      <c r="Q21" s="7" t="s">
        <v>6</v>
      </c>
      <c r="R21" s="8">
        <f>IF(T21="Yes",S21,S21*0.5)</f>
        <v>0</v>
      </c>
      <c r="S21" s="7">
        <v>0</v>
      </c>
      <c r="T21" s="7" t="s">
        <v>6</v>
      </c>
      <c r="U21" s="8">
        <f>IF(W21="Yes",V21,V21*0.5)</f>
        <v>0</v>
      </c>
      <c r="V21" s="5">
        <v>0</v>
      </c>
      <c r="W21" s="7" t="s">
        <v>6</v>
      </c>
      <c r="X21" s="15">
        <f>IF(Z21="Yes",Y21,Y21*0.5)</f>
        <v>0</v>
      </c>
      <c r="Y21" s="42">
        <v>0</v>
      </c>
      <c r="Z21" s="7" t="s">
        <v>6</v>
      </c>
      <c r="AA21" s="15">
        <f>IF(AC21="Yes",AB21,AB21*0.5)</f>
        <v>0</v>
      </c>
      <c r="AB21" s="42">
        <v>0</v>
      </c>
      <c r="AC21" s="7" t="s">
        <v>6</v>
      </c>
      <c r="AD21" s="15">
        <f t="shared" ref="AD21:AD25" si="42">IF(AF21="Yes",AE21,AE21*0.5)</f>
        <v>0</v>
      </c>
      <c r="AE21" s="15">
        <v>0</v>
      </c>
      <c r="AF21" s="34" t="s">
        <v>6</v>
      </c>
      <c r="AG21" s="15">
        <f t="shared" ref="AG21:AG25" si="43">IF(AI21="Yes",AH21,AH21*0.5)</f>
        <v>0</v>
      </c>
      <c r="AH21" s="15">
        <v>0</v>
      </c>
      <c r="AI21" s="34" t="s">
        <v>6</v>
      </c>
    </row>
    <row r="22" spans="1:35" x14ac:dyDescent="0.15">
      <c r="A22" s="49" t="s">
        <v>112</v>
      </c>
      <c r="B22" s="49" t="s">
        <v>51</v>
      </c>
      <c r="C22" s="50">
        <v>-84</v>
      </c>
      <c r="D22" s="47" t="str">
        <f>IF(E22&gt;259,"International A",IF(E22&gt;99,"International B",IF(E22&gt;74,"International C",IF(E22&gt;19,"National A","none"))))</f>
        <v>National A</v>
      </c>
      <c r="E22" s="20">
        <f t="shared" si="9"/>
        <v>20</v>
      </c>
      <c r="F22" s="6">
        <f>IF(H22="Yes",G22,G22*0.5)</f>
        <v>20</v>
      </c>
      <c r="G22" s="61">
        <v>20</v>
      </c>
      <c r="H22" s="7" t="s">
        <v>6</v>
      </c>
      <c r="I22" s="6">
        <f>IF(K22="Yes",J22,J22*0.5)</f>
        <v>0</v>
      </c>
      <c r="J22" s="24">
        <v>0</v>
      </c>
      <c r="K22" s="7" t="s">
        <v>6</v>
      </c>
      <c r="L22" s="6">
        <f t="shared" si="36"/>
        <v>0</v>
      </c>
      <c r="M22" s="11">
        <v>0</v>
      </c>
      <c r="N22" s="7" t="s">
        <v>6</v>
      </c>
      <c r="O22" s="8">
        <f>IF(Q22="Yes",P22,P22*0.5)</f>
        <v>0</v>
      </c>
      <c r="P22" s="5">
        <v>0</v>
      </c>
      <c r="Q22" s="7" t="s">
        <v>6</v>
      </c>
      <c r="R22" s="8">
        <f>IF(T22="Yes",S22,S22*0.5)</f>
        <v>0</v>
      </c>
      <c r="S22" s="5">
        <v>0</v>
      </c>
      <c r="T22" s="7" t="s">
        <v>6</v>
      </c>
      <c r="U22" s="8">
        <f>IF(W22="Yes",V22,V22*0.5)</f>
        <v>0</v>
      </c>
      <c r="V22" s="7">
        <v>0</v>
      </c>
      <c r="W22" s="7" t="s">
        <v>6</v>
      </c>
      <c r="X22" s="15">
        <f>IF(Z22="Yes",Y22,Y22*0.5)</f>
        <v>0</v>
      </c>
      <c r="Y22" s="9">
        <v>0</v>
      </c>
      <c r="Z22" s="7" t="s">
        <v>6</v>
      </c>
      <c r="AA22" s="15">
        <f>IF(AC22="Yes",AB22,AB22*0.5)</f>
        <v>0</v>
      </c>
      <c r="AB22" s="9">
        <v>0</v>
      </c>
      <c r="AC22" s="7" t="s">
        <v>6</v>
      </c>
      <c r="AD22" s="15">
        <f t="shared" si="42"/>
        <v>0</v>
      </c>
      <c r="AE22" s="15">
        <v>0</v>
      </c>
      <c r="AF22" s="34" t="s">
        <v>6</v>
      </c>
      <c r="AG22" s="15">
        <f t="shared" si="43"/>
        <v>0</v>
      </c>
      <c r="AH22" s="15">
        <v>0</v>
      </c>
      <c r="AI22" s="34" t="s">
        <v>6</v>
      </c>
    </row>
    <row r="23" spans="1:35" x14ac:dyDescent="0.15">
      <c r="A23" s="49" t="s">
        <v>113</v>
      </c>
      <c r="B23" s="49" t="s">
        <v>114</v>
      </c>
      <c r="C23" s="50">
        <v>-84</v>
      </c>
      <c r="D23" s="47" t="str">
        <f>IF(E23&gt;259,"International A",IF(E23&gt;99,"International B",IF(E23&gt;74,"International C",IF(E23&gt;19,"National A","none"))))</f>
        <v>none</v>
      </c>
      <c r="E23" s="20">
        <f t="shared" si="9"/>
        <v>10</v>
      </c>
      <c r="F23" s="6">
        <f>IF(H23="Yes",G23,G23*0.5)</f>
        <v>10</v>
      </c>
      <c r="G23" s="61">
        <v>10</v>
      </c>
      <c r="H23" s="7" t="s">
        <v>6</v>
      </c>
      <c r="I23" s="6">
        <f>IF(K23="Yes",J23,J23*0.5)</f>
        <v>0</v>
      </c>
      <c r="J23" s="24">
        <v>0</v>
      </c>
      <c r="K23" s="7" t="s">
        <v>6</v>
      </c>
      <c r="L23" s="6">
        <f t="shared" si="36"/>
        <v>0</v>
      </c>
      <c r="M23" s="11">
        <v>0</v>
      </c>
      <c r="N23" s="7" t="s">
        <v>6</v>
      </c>
      <c r="O23" s="8">
        <f>IF(Q23="Yes",P23,P23*0.5)</f>
        <v>0</v>
      </c>
      <c r="P23" s="5">
        <v>0</v>
      </c>
      <c r="Q23" s="7" t="s">
        <v>6</v>
      </c>
      <c r="R23" s="8">
        <f>IF(T23="Yes",S23,S23*0.5)</f>
        <v>0</v>
      </c>
      <c r="S23" s="5">
        <v>0</v>
      </c>
      <c r="T23" s="7" t="s">
        <v>6</v>
      </c>
      <c r="U23" s="8">
        <f>IF(W23="Yes",V23,V23*0.5)</f>
        <v>0</v>
      </c>
      <c r="V23" s="5">
        <v>0</v>
      </c>
      <c r="W23" s="7" t="s">
        <v>6</v>
      </c>
      <c r="X23" s="15">
        <f>IF(Z23="Yes",Y23,Y23*0.5)</f>
        <v>0</v>
      </c>
      <c r="Y23" s="9">
        <v>0</v>
      </c>
      <c r="Z23" s="7" t="s">
        <v>6</v>
      </c>
      <c r="AA23" s="15">
        <f>IF(AC23="Yes",AB23,AB23*0.5)</f>
        <v>0</v>
      </c>
      <c r="AB23" s="9">
        <v>0</v>
      </c>
      <c r="AC23" s="7" t="s">
        <v>6</v>
      </c>
      <c r="AD23" s="6">
        <f t="shared" si="42"/>
        <v>0</v>
      </c>
      <c r="AE23" s="6">
        <v>0</v>
      </c>
      <c r="AF23" s="7" t="s">
        <v>6</v>
      </c>
      <c r="AG23" s="6">
        <f t="shared" si="43"/>
        <v>0</v>
      </c>
      <c r="AH23" s="6">
        <v>0</v>
      </c>
      <c r="AI23" s="7" t="s">
        <v>6</v>
      </c>
    </row>
    <row r="24" spans="1:35" x14ac:dyDescent="0.15">
      <c r="A24" s="49" t="s">
        <v>31</v>
      </c>
      <c r="B24" s="49" t="s">
        <v>18</v>
      </c>
      <c r="C24" s="63">
        <v>-84</v>
      </c>
      <c r="D24" s="48" t="str">
        <f>IF(E24&gt;259,"International A",IF(E24&gt;99,"International B",IF(E24&gt;74,"International C",IF(E24&gt;19,"National A","none"))))</f>
        <v>National A</v>
      </c>
      <c r="E24" s="20">
        <f t="shared" si="9"/>
        <v>20</v>
      </c>
      <c r="F24" s="6">
        <f>IF(H24="Yes",G24,G24*0.5)</f>
        <v>10</v>
      </c>
      <c r="G24" s="11">
        <v>10</v>
      </c>
      <c r="H24" s="7" t="s">
        <v>6</v>
      </c>
      <c r="I24" s="6">
        <f>IF(K24="Yes",J24,J24*0.5)</f>
        <v>0</v>
      </c>
      <c r="J24" s="24">
        <v>0</v>
      </c>
      <c r="K24" s="7" t="s">
        <v>6</v>
      </c>
      <c r="L24" s="6">
        <f t="shared" si="36"/>
        <v>0</v>
      </c>
      <c r="M24" s="11">
        <v>0</v>
      </c>
      <c r="N24" s="7" t="s">
        <v>6</v>
      </c>
      <c r="O24" s="8">
        <f>IF(Q24="Yes",P24,P24*0.5)</f>
        <v>0</v>
      </c>
      <c r="P24" s="5">
        <v>0</v>
      </c>
      <c r="Q24" s="7" t="s">
        <v>6</v>
      </c>
      <c r="R24" s="8">
        <f>IF(T24="Yes",S24,S24*0.5)</f>
        <v>0</v>
      </c>
      <c r="S24" s="5">
        <v>0</v>
      </c>
      <c r="T24" s="7" t="s">
        <v>6</v>
      </c>
      <c r="U24" s="8">
        <f>IF(W24="Yes",V24,V24*0.5)</f>
        <v>0</v>
      </c>
      <c r="V24" s="5">
        <v>0</v>
      </c>
      <c r="W24" s="7" t="s">
        <v>6</v>
      </c>
      <c r="X24" s="15">
        <f>IF(Z24="Yes",Y24,Y24*0.5)</f>
        <v>10</v>
      </c>
      <c r="Y24" s="9">
        <v>10</v>
      </c>
      <c r="Z24" s="7" t="s">
        <v>6</v>
      </c>
      <c r="AA24" s="15">
        <f>IF(AC24="Yes",AB24,AB24*0.5)</f>
        <v>0</v>
      </c>
      <c r="AB24" s="9">
        <v>0</v>
      </c>
      <c r="AC24" s="7" t="s">
        <v>6</v>
      </c>
      <c r="AD24" s="6">
        <f t="shared" si="42"/>
        <v>0</v>
      </c>
      <c r="AE24" s="6">
        <v>0</v>
      </c>
      <c r="AF24" s="7" t="s">
        <v>6</v>
      </c>
      <c r="AG24" s="6">
        <f t="shared" si="43"/>
        <v>0</v>
      </c>
      <c r="AH24" s="6">
        <v>0</v>
      </c>
      <c r="AI24" s="7" t="s">
        <v>6</v>
      </c>
    </row>
    <row r="25" spans="1:35" x14ac:dyDescent="0.15">
      <c r="A25" s="43" t="s">
        <v>67</v>
      </c>
      <c r="B25" s="43" t="s">
        <v>26</v>
      </c>
      <c r="C25" s="46" t="s">
        <v>119</v>
      </c>
      <c r="D25" s="28" t="str">
        <f>IF(E25&gt;259,"International A",IF(E25&gt;99,"International B",IF(E25&gt;74,"International C",IF(E25&gt;19,"National A","none"))))</f>
        <v>International B</v>
      </c>
      <c r="E25" s="20">
        <f t="shared" ref="E25:E29" si="44">SUM(X25+U25+R25+O25+L25+F25+I25+AA25)</f>
        <v>110</v>
      </c>
      <c r="F25" s="6">
        <f>IF(H25="Yes",G25,G25*0.5)</f>
        <v>0</v>
      </c>
      <c r="G25" s="11">
        <v>0</v>
      </c>
      <c r="H25" s="7" t="s">
        <v>6</v>
      </c>
      <c r="I25" s="6">
        <f>IF(K25="Yes",J25,J25*0.5)</f>
        <v>0</v>
      </c>
      <c r="J25" s="24">
        <v>0</v>
      </c>
      <c r="K25" s="7" t="s">
        <v>6</v>
      </c>
      <c r="L25" s="6">
        <f t="shared" si="36"/>
        <v>110</v>
      </c>
      <c r="M25" s="11">
        <v>110</v>
      </c>
      <c r="N25" s="7" t="s">
        <v>6</v>
      </c>
      <c r="O25" s="8">
        <f>IF(Q25="Yes",P25,P25*0.5)</f>
        <v>0</v>
      </c>
      <c r="P25" s="5">
        <v>0</v>
      </c>
      <c r="Q25" s="7" t="s">
        <v>6</v>
      </c>
      <c r="R25" s="8">
        <f>IF(T25="Yes",S25,S25*0.5)</f>
        <v>0</v>
      </c>
      <c r="S25" s="5">
        <v>0</v>
      </c>
      <c r="T25" s="7" t="s">
        <v>6</v>
      </c>
      <c r="U25" s="8">
        <f>IF(W25="Yes",V25,V25*0.5)</f>
        <v>0</v>
      </c>
      <c r="V25" s="5">
        <v>0</v>
      </c>
      <c r="W25" s="7" t="s">
        <v>6</v>
      </c>
      <c r="X25" s="15">
        <f>IF(Z25="Yes",Y25,Y25*0.5)</f>
        <v>0</v>
      </c>
      <c r="Y25" s="9">
        <v>0</v>
      </c>
      <c r="Z25" s="7" t="s">
        <v>6</v>
      </c>
      <c r="AA25" s="15">
        <f>IF(AC25="Yes",AB25,AB25*0.5)</f>
        <v>0</v>
      </c>
      <c r="AB25" s="9">
        <v>0</v>
      </c>
      <c r="AC25" s="7" t="s">
        <v>6</v>
      </c>
      <c r="AD25" s="6">
        <f t="shared" si="42"/>
        <v>0</v>
      </c>
      <c r="AE25" s="6">
        <v>0</v>
      </c>
      <c r="AF25" s="7" t="s">
        <v>6</v>
      </c>
      <c r="AG25" s="6">
        <f t="shared" si="43"/>
        <v>0</v>
      </c>
      <c r="AH25" s="6">
        <v>0</v>
      </c>
      <c r="AI25" s="7" t="s">
        <v>6</v>
      </c>
    </row>
    <row r="26" spans="1:35" x14ac:dyDescent="0.15">
      <c r="A26" s="43" t="s">
        <v>50</v>
      </c>
      <c r="B26" s="43" t="s">
        <v>51</v>
      </c>
      <c r="C26" s="46" t="s">
        <v>119</v>
      </c>
      <c r="D26" s="28" t="str">
        <f t="shared" ref="D26:D29" si="45">IF(E26&gt;259,"International A",IF(E26&gt;99,"International B",IF(E26&gt;74,"International C",IF(E26&gt;19,"National A","none"))))</f>
        <v>International B</v>
      </c>
      <c r="E26" s="20">
        <f t="shared" si="44"/>
        <v>110</v>
      </c>
      <c r="F26" s="6">
        <f t="shared" ref="F26:F29" si="46">IF(H26="Yes",G26,G26*0.5)</f>
        <v>0</v>
      </c>
      <c r="G26" s="11">
        <v>0</v>
      </c>
      <c r="H26" s="7" t="s">
        <v>6</v>
      </c>
      <c r="I26" s="6">
        <f t="shared" ref="I26:I29" si="47">IF(K26="Yes",J26,J26*0.5)</f>
        <v>0</v>
      </c>
      <c r="J26" s="24">
        <v>0</v>
      </c>
      <c r="K26" s="7" t="s">
        <v>6</v>
      </c>
      <c r="L26" s="6">
        <f t="shared" ref="L26:L29" si="48">IF(N26="Yes",M26,M26*0.5)</f>
        <v>110</v>
      </c>
      <c r="M26" s="11">
        <v>110</v>
      </c>
      <c r="N26" s="7" t="s">
        <v>6</v>
      </c>
      <c r="O26" s="8">
        <f t="shared" ref="O26:O29" si="49">IF(Q26="Yes",P26,P26*0.5)</f>
        <v>0</v>
      </c>
      <c r="P26" s="5">
        <v>0</v>
      </c>
      <c r="Q26" s="7" t="s">
        <v>6</v>
      </c>
      <c r="R26" s="8">
        <f t="shared" ref="R26:R29" si="50">IF(T26="Yes",S26,S26*0.5)</f>
        <v>0</v>
      </c>
      <c r="S26" s="5">
        <v>0</v>
      </c>
      <c r="T26" s="7" t="s">
        <v>6</v>
      </c>
      <c r="U26" s="8">
        <f t="shared" ref="U26:U29" si="51">IF(W26="Yes",V26,V26*0.5)</f>
        <v>0</v>
      </c>
      <c r="V26" s="5">
        <v>0</v>
      </c>
      <c r="W26" s="7" t="s">
        <v>6</v>
      </c>
      <c r="X26" s="15">
        <f t="shared" ref="X26:X29" si="52">IF(Z26="Yes",Y26,Y26*0.5)</f>
        <v>0</v>
      </c>
      <c r="Y26" s="9">
        <v>0</v>
      </c>
      <c r="Z26" s="7" t="s">
        <v>6</v>
      </c>
      <c r="AA26" s="15">
        <f t="shared" ref="AA26:AA29" si="53">IF(AC26="Yes",AB26,AB26*0.5)</f>
        <v>0</v>
      </c>
      <c r="AB26" s="9">
        <v>0</v>
      </c>
      <c r="AC26" s="7" t="s">
        <v>6</v>
      </c>
      <c r="AD26" s="15">
        <f t="shared" ref="AD26:AD29" si="54">IF(AF26="Yes",AE26,AE26*0.5)</f>
        <v>0</v>
      </c>
      <c r="AE26" s="15">
        <v>0</v>
      </c>
      <c r="AF26" s="34" t="s">
        <v>6</v>
      </c>
      <c r="AG26" s="15">
        <f t="shared" ref="AG26:AG29" si="55">IF(AI26="Yes",AH26,AH26*0.5)</f>
        <v>0</v>
      </c>
      <c r="AH26" s="15">
        <v>0</v>
      </c>
      <c r="AI26" s="34" t="s">
        <v>6</v>
      </c>
    </row>
    <row r="27" spans="1:35" x14ac:dyDescent="0.15">
      <c r="A27" s="44" t="s">
        <v>25</v>
      </c>
      <c r="B27" s="44" t="s">
        <v>26</v>
      </c>
      <c r="C27" s="46" t="s">
        <v>119</v>
      </c>
      <c r="D27" s="28" t="str">
        <f t="shared" si="45"/>
        <v>International B</v>
      </c>
      <c r="E27" s="20">
        <f t="shared" si="44"/>
        <v>110</v>
      </c>
      <c r="F27" s="6">
        <f t="shared" si="46"/>
        <v>0</v>
      </c>
      <c r="G27" s="11">
        <v>0</v>
      </c>
      <c r="H27" s="7" t="s">
        <v>6</v>
      </c>
      <c r="I27" s="6">
        <f t="shared" si="47"/>
        <v>0</v>
      </c>
      <c r="J27" s="24">
        <v>0</v>
      </c>
      <c r="K27" s="7" t="s">
        <v>6</v>
      </c>
      <c r="L27" s="6">
        <f t="shared" si="48"/>
        <v>110</v>
      </c>
      <c r="M27" s="11">
        <v>110</v>
      </c>
      <c r="N27" s="7" t="s">
        <v>6</v>
      </c>
      <c r="O27" s="8">
        <f t="shared" si="49"/>
        <v>0</v>
      </c>
      <c r="P27" s="5">
        <v>0</v>
      </c>
      <c r="Q27" s="7" t="s">
        <v>6</v>
      </c>
      <c r="R27" s="8">
        <f t="shared" si="50"/>
        <v>0</v>
      </c>
      <c r="S27" s="5">
        <v>0</v>
      </c>
      <c r="T27" s="7" t="s">
        <v>6</v>
      </c>
      <c r="U27" s="8">
        <f t="shared" si="51"/>
        <v>0</v>
      </c>
      <c r="V27" s="5">
        <v>0</v>
      </c>
      <c r="W27" s="7" t="s">
        <v>6</v>
      </c>
      <c r="X27" s="15">
        <f t="shared" si="52"/>
        <v>0</v>
      </c>
      <c r="Y27" s="9">
        <v>0</v>
      </c>
      <c r="Z27" s="7" t="s">
        <v>6</v>
      </c>
      <c r="AA27" s="15">
        <f t="shared" si="53"/>
        <v>0</v>
      </c>
      <c r="AB27" s="9">
        <v>0</v>
      </c>
      <c r="AC27" s="7" t="s">
        <v>6</v>
      </c>
      <c r="AD27" s="6">
        <f t="shared" si="54"/>
        <v>0</v>
      </c>
      <c r="AE27" s="6">
        <v>0</v>
      </c>
      <c r="AF27" s="7" t="s">
        <v>6</v>
      </c>
      <c r="AG27" s="6">
        <f t="shared" si="55"/>
        <v>0</v>
      </c>
      <c r="AH27" s="6">
        <v>0</v>
      </c>
      <c r="AI27" s="7" t="s">
        <v>6</v>
      </c>
    </row>
    <row r="28" spans="1:35" x14ac:dyDescent="0.15">
      <c r="A28" s="45" t="s">
        <v>19</v>
      </c>
      <c r="B28" s="43" t="s">
        <v>20</v>
      </c>
      <c r="C28" s="46" t="s">
        <v>119</v>
      </c>
      <c r="D28" s="28" t="str">
        <f t="shared" si="45"/>
        <v>International B</v>
      </c>
      <c r="E28" s="20">
        <f t="shared" si="44"/>
        <v>110</v>
      </c>
      <c r="F28" s="6">
        <f t="shared" si="46"/>
        <v>0</v>
      </c>
      <c r="G28" s="11">
        <v>0</v>
      </c>
      <c r="H28" s="7" t="s">
        <v>6</v>
      </c>
      <c r="I28" s="6">
        <f t="shared" si="47"/>
        <v>0</v>
      </c>
      <c r="J28" s="24">
        <v>0</v>
      </c>
      <c r="K28" s="7" t="s">
        <v>6</v>
      </c>
      <c r="L28" s="6">
        <f t="shared" si="48"/>
        <v>110</v>
      </c>
      <c r="M28" s="11">
        <v>110</v>
      </c>
      <c r="N28" s="7" t="s">
        <v>6</v>
      </c>
      <c r="O28" s="8">
        <f t="shared" si="49"/>
        <v>0</v>
      </c>
      <c r="P28" s="5">
        <v>0</v>
      </c>
      <c r="Q28" s="7" t="s">
        <v>6</v>
      </c>
      <c r="R28" s="8">
        <f t="shared" si="50"/>
        <v>0</v>
      </c>
      <c r="S28" s="5">
        <v>0</v>
      </c>
      <c r="T28" s="7" t="s">
        <v>6</v>
      </c>
      <c r="U28" s="8">
        <f t="shared" si="51"/>
        <v>0</v>
      </c>
      <c r="V28" s="5">
        <v>0</v>
      </c>
      <c r="W28" s="7" t="s">
        <v>6</v>
      </c>
      <c r="X28" s="15">
        <f t="shared" si="52"/>
        <v>0</v>
      </c>
      <c r="Y28" s="9">
        <v>0</v>
      </c>
      <c r="Z28" s="7" t="s">
        <v>6</v>
      </c>
      <c r="AA28" s="15">
        <f t="shared" si="53"/>
        <v>0</v>
      </c>
      <c r="AB28" s="9">
        <v>0</v>
      </c>
      <c r="AC28" s="7" t="s">
        <v>6</v>
      </c>
      <c r="AD28" s="6">
        <f t="shared" si="54"/>
        <v>0</v>
      </c>
      <c r="AE28" s="6">
        <v>0</v>
      </c>
      <c r="AF28" s="7" t="s">
        <v>6</v>
      </c>
      <c r="AG28" s="6">
        <f t="shared" si="55"/>
        <v>0</v>
      </c>
      <c r="AH28" s="6">
        <v>0</v>
      </c>
      <c r="AI28" s="7" t="s">
        <v>6</v>
      </c>
    </row>
    <row r="29" spans="1:35" x14ac:dyDescent="0.15">
      <c r="A29" s="43" t="s">
        <v>17</v>
      </c>
      <c r="B29" s="43" t="s">
        <v>7</v>
      </c>
      <c r="C29" s="46" t="s">
        <v>119</v>
      </c>
      <c r="D29" s="28" t="str">
        <f t="shared" si="45"/>
        <v>International B</v>
      </c>
      <c r="E29" s="20">
        <f t="shared" si="44"/>
        <v>110</v>
      </c>
      <c r="F29" s="6">
        <f t="shared" si="46"/>
        <v>0</v>
      </c>
      <c r="G29" s="11">
        <v>0</v>
      </c>
      <c r="H29" s="7" t="s">
        <v>6</v>
      </c>
      <c r="I29" s="6">
        <f t="shared" si="47"/>
        <v>0</v>
      </c>
      <c r="J29" s="24">
        <v>0</v>
      </c>
      <c r="K29" s="7" t="s">
        <v>6</v>
      </c>
      <c r="L29" s="6">
        <f t="shared" si="48"/>
        <v>110</v>
      </c>
      <c r="M29" s="11">
        <v>110</v>
      </c>
      <c r="N29" s="7" t="s">
        <v>6</v>
      </c>
      <c r="O29" s="8">
        <f t="shared" si="49"/>
        <v>0</v>
      </c>
      <c r="P29" s="5">
        <v>0</v>
      </c>
      <c r="Q29" s="7" t="s">
        <v>6</v>
      </c>
      <c r="R29" s="8">
        <f t="shared" si="50"/>
        <v>0</v>
      </c>
      <c r="S29" s="5">
        <v>0</v>
      </c>
      <c r="T29" s="7" t="s">
        <v>6</v>
      </c>
      <c r="U29" s="8">
        <f t="shared" si="51"/>
        <v>0</v>
      </c>
      <c r="V29" s="5">
        <v>0</v>
      </c>
      <c r="W29" s="7" t="s">
        <v>6</v>
      </c>
      <c r="X29" s="15">
        <f t="shared" si="52"/>
        <v>0</v>
      </c>
      <c r="Y29" s="9">
        <v>0</v>
      </c>
      <c r="Z29" s="7" t="s">
        <v>6</v>
      </c>
      <c r="AA29" s="15">
        <f t="shared" si="53"/>
        <v>0</v>
      </c>
      <c r="AB29" s="9">
        <v>0</v>
      </c>
      <c r="AC29" s="7" t="s">
        <v>6</v>
      </c>
      <c r="AD29" s="6">
        <f t="shared" si="54"/>
        <v>0</v>
      </c>
      <c r="AE29" s="6">
        <v>0</v>
      </c>
      <c r="AF29" s="7" t="s">
        <v>6</v>
      </c>
      <c r="AG29" s="6">
        <f t="shared" si="55"/>
        <v>0</v>
      </c>
      <c r="AH29" s="6">
        <v>0</v>
      </c>
      <c r="AI29" s="7" t="s">
        <v>6</v>
      </c>
    </row>
    <row r="32" spans="1:35" x14ac:dyDescent="0.15">
      <c r="A32" s="39">
        <v>41968</v>
      </c>
    </row>
  </sheetData>
  <sheetProtection selectLockedCells="1" selectUnlockedCells="1"/>
  <sortState ref="A24:AC28">
    <sortCondition descending="1" ref="E24:E28"/>
  </sortState>
  <phoneticPr fontId="6" type="noConversion"/>
  <dataValidations count="5">
    <dataValidation type="list" allowBlank="1" showErrorMessage="1" sqref="H14:H20 AC2:AC20 H2 H9 H5:H6 Z2:Z20 N2:N20 Q2:Q20 T2:T20 W2:W20 K2:K29 R19:R20 AF23:AF25 AF2:AF3 AF5:AF20 AI23:AI25 AI2:AI3 AI5:AI20 AF27:AF29 AI27:AI29">
      <formula1>"Yes,No"</formula1>
      <formula2>0</formula2>
    </dataValidation>
    <dataValidation type="list" allowBlank="1" showErrorMessage="1" sqref="P2:P20">
      <formula1>"600,540,430,110,0"</formula1>
      <formula2>0</formula2>
    </dataValidation>
    <dataValidation type="list" allowBlank="1" showErrorMessage="1" sqref="S2:S20">
      <formula1>"260,220,180,100,0"</formula1>
      <formula2>0</formula2>
    </dataValidation>
    <dataValidation type="list" allowBlank="1" showErrorMessage="1" sqref="C2:C20">
      <formula1>"Kata,-60,-67,-75,-84,84+,Open"</formula1>
      <formula2>0</formula2>
    </dataValidation>
    <dataValidation type="list" allowBlank="1" showErrorMessage="1" sqref="J2:J29">
      <formula1>"260,150,100,0"</formula1>
    </dataValidation>
  </dataValidations>
  <pageMargins left="0.78749999999999998" right="0.78749999999999998" top="0.98402777777777772" bottom="0.98402777777777772" header="0.51180555555555551" footer="0.51180555555555551"/>
  <pageSetup scale="82" firstPageNumber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28"/>
  <sheetViews>
    <sheetView tabSelected="1" topLeftCell="A6" zoomScale="110" zoomScaleNormal="125" zoomScalePageLayoutView="125" workbookViewId="0">
      <pane xSplit="3" topLeftCell="E1" activePane="topRight" state="frozen"/>
      <selection pane="topRight" activeCell="G35" sqref="G35"/>
    </sheetView>
  </sheetViews>
  <sheetFormatPr baseColWidth="10" defaultColWidth="10.1640625" defaultRowHeight="13" x14ac:dyDescent="0.15"/>
  <cols>
    <col min="1" max="1" width="13" customWidth="1"/>
    <col min="2" max="2" width="19.33203125" customWidth="1"/>
    <col min="3" max="3" width="6.5" customWidth="1"/>
    <col min="4" max="4" width="16.33203125" customWidth="1"/>
    <col min="5" max="5" width="6.6640625" customWidth="1"/>
    <col min="6" max="7" width="6.5" customWidth="1"/>
    <col min="8" max="9" width="4.33203125" customWidth="1"/>
    <col min="10" max="10" width="6.5" customWidth="1"/>
    <col min="11" max="11" width="4.6640625" customWidth="1"/>
    <col min="12" max="12" width="4.5" customWidth="1"/>
    <col min="13" max="13" width="7.1640625" customWidth="1"/>
    <col min="14" max="14" width="4.1640625" customWidth="1"/>
    <col min="15" max="15" width="4.33203125" customWidth="1"/>
    <col min="16" max="16" width="6.1640625" customWidth="1"/>
    <col min="17" max="17" width="3.83203125" customWidth="1"/>
    <col min="18" max="18" width="5.5" customWidth="1"/>
    <col min="19" max="19" width="7.1640625" customWidth="1"/>
    <col min="20" max="20" width="4" customWidth="1"/>
    <col min="21" max="21" width="4.5" customWidth="1"/>
    <col min="22" max="22" width="4.5" style="38" customWidth="1"/>
    <col min="23" max="23" width="4.5" customWidth="1"/>
    <col min="25" max="25" width="7.6640625" customWidth="1"/>
    <col min="26" max="26" width="4.5" customWidth="1"/>
    <col min="27" max="27" width="10.6640625" customWidth="1"/>
    <col min="28" max="28" width="5.83203125" customWidth="1"/>
    <col min="29" max="29" width="7.33203125" customWidth="1"/>
    <col min="30" max="30" width="10.6640625" customWidth="1"/>
    <col min="31" max="31" width="5.83203125" customWidth="1"/>
    <col min="32" max="32" width="7.33203125" customWidth="1"/>
    <col min="33" max="33" width="10.6640625" customWidth="1"/>
    <col min="34" max="34" width="5.83203125" customWidth="1"/>
    <col min="35" max="35" width="7.33203125" customWidth="1"/>
    <col min="36" max="223" width="10.6640625" customWidth="1"/>
  </cols>
  <sheetData>
    <row r="1" spans="1:35" s="1" customFormat="1" ht="129" customHeight="1" x14ac:dyDescent="0.15">
      <c r="A1" s="2" t="s">
        <v>0</v>
      </c>
      <c r="B1" s="2" t="s">
        <v>1</v>
      </c>
      <c r="C1" s="2" t="s">
        <v>27</v>
      </c>
      <c r="D1" s="19" t="s">
        <v>2</v>
      </c>
      <c r="E1" s="21" t="s">
        <v>3</v>
      </c>
      <c r="F1" s="3" t="s">
        <v>74</v>
      </c>
      <c r="G1" s="26" t="s">
        <v>88</v>
      </c>
      <c r="H1" s="2" t="s">
        <v>4</v>
      </c>
      <c r="I1" s="3" t="s">
        <v>115</v>
      </c>
      <c r="J1" s="2" t="s">
        <v>116</v>
      </c>
      <c r="K1" s="2" t="s">
        <v>4</v>
      </c>
      <c r="L1" s="3" t="s">
        <v>120</v>
      </c>
      <c r="M1" s="2" t="s">
        <v>118</v>
      </c>
      <c r="N1" s="2" t="s">
        <v>4</v>
      </c>
      <c r="O1" s="4" t="s">
        <v>56</v>
      </c>
      <c r="P1" s="2" t="s">
        <v>57</v>
      </c>
      <c r="Q1" s="2" t="s">
        <v>4</v>
      </c>
      <c r="R1" s="4" t="s">
        <v>58</v>
      </c>
      <c r="S1" s="2" t="s">
        <v>59</v>
      </c>
      <c r="T1" s="2" t="s">
        <v>4</v>
      </c>
      <c r="U1" s="4" t="s">
        <v>73</v>
      </c>
      <c r="V1" s="2" t="s">
        <v>72</v>
      </c>
      <c r="W1" s="2" t="s">
        <v>4</v>
      </c>
      <c r="X1" s="3" t="s">
        <v>121</v>
      </c>
      <c r="Y1" s="29" t="s">
        <v>122</v>
      </c>
      <c r="Z1" s="2" t="s">
        <v>29</v>
      </c>
      <c r="AA1" s="14" t="s">
        <v>68</v>
      </c>
      <c r="AB1" s="2" t="s">
        <v>69</v>
      </c>
      <c r="AC1" s="2" t="s">
        <v>4</v>
      </c>
      <c r="AD1" s="14" t="s">
        <v>123</v>
      </c>
      <c r="AE1" s="2" t="s">
        <v>124</v>
      </c>
      <c r="AF1" s="2" t="s">
        <v>4</v>
      </c>
      <c r="AG1" s="14" t="s">
        <v>125</v>
      </c>
      <c r="AH1" s="2" t="s">
        <v>126</v>
      </c>
      <c r="AI1" s="2" t="s">
        <v>4</v>
      </c>
    </row>
    <row r="2" spans="1:35" x14ac:dyDescent="0.15">
      <c r="A2" s="49" t="s">
        <v>28</v>
      </c>
      <c r="B2" s="49" t="s">
        <v>16</v>
      </c>
      <c r="C2" s="50" t="s">
        <v>8</v>
      </c>
      <c r="D2" s="18" t="str">
        <f t="shared" ref="D2:D25" si="0">IF(E2&gt;259,"International A",IF(E2&gt;99,"International B",IF(E2&gt;74,"International C",IF(E2&gt;19,"National A","none"))))</f>
        <v>National A</v>
      </c>
      <c r="E2" s="20">
        <f t="shared" ref="E2:E25" si="1">SUM(X2+U2+R2+O2+L2+F2+I2)</f>
        <v>50</v>
      </c>
      <c r="F2" s="6">
        <f t="shared" ref="F2:F25" si="2">IF(H2="Yes",G2,G2*0.5)</f>
        <v>50</v>
      </c>
      <c r="G2" s="6">
        <v>50</v>
      </c>
      <c r="H2" s="7" t="s">
        <v>6</v>
      </c>
      <c r="I2" s="6">
        <f t="shared" ref="I2:I6" si="3">IF(K2="Yes",J2,J2*0.5)</f>
        <v>0</v>
      </c>
      <c r="J2" s="7">
        <v>0</v>
      </c>
      <c r="K2" s="7" t="s">
        <v>6</v>
      </c>
      <c r="L2" s="6">
        <f t="shared" ref="L2:L6" si="4">IF(N2="Yes",M2,M2*0.5)</f>
        <v>0</v>
      </c>
      <c r="M2" s="7">
        <v>0</v>
      </c>
      <c r="N2" s="7" t="s">
        <v>6</v>
      </c>
      <c r="O2" s="8">
        <f t="shared" ref="O2:O6" si="5">IF(Q2="Yes",P2,P2*0.5)</f>
        <v>0</v>
      </c>
      <c r="P2" s="7">
        <v>0</v>
      </c>
      <c r="Q2" s="7" t="s">
        <v>6</v>
      </c>
      <c r="R2" s="8">
        <f t="shared" ref="R2:R6" si="6">IF(T2="Yes",S2,S2*0.5)</f>
        <v>0</v>
      </c>
      <c r="S2" s="5">
        <v>0</v>
      </c>
      <c r="T2" s="7" t="s">
        <v>6</v>
      </c>
      <c r="U2" s="8">
        <f t="shared" ref="U2:U25" si="7">IF(W2="Yes",V2,V2*0.5)</f>
        <v>0</v>
      </c>
      <c r="V2" s="37">
        <v>0</v>
      </c>
      <c r="W2" s="7" t="s">
        <v>6</v>
      </c>
      <c r="X2" s="6">
        <f t="shared" ref="X2:X6" si="8">IF(Z2="Yes",Y2,Y2*0.5)</f>
        <v>0</v>
      </c>
      <c r="Y2" s="6">
        <v>0</v>
      </c>
      <c r="Z2" s="7" t="s">
        <v>6</v>
      </c>
      <c r="AA2" s="6">
        <f t="shared" ref="AA2:AA6" si="9">IF(AC2="Yes",AB2,AB2*0.5)</f>
        <v>0</v>
      </c>
      <c r="AB2" s="6">
        <v>0</v>
      </c>
      <c r="AC2" s="7" t="s">
        <v>6</v>
      </c>
      <c r="AD2" s="6">
        <f t="shared" ref="AD2:AD25" si="10">IF(AF2="Yes",AE2,AE2*0.5)</f>
        <v>0</v>
      </c>
      <c r="AE2" s="6">
        <v>0</v>
      </c>
      <c r="AF2" s="7" t="s">
        <v>6</v>
      </c>
      <c r="AG2" s="6">
        <f t="shared" ref="AG2:AG25" si="11">IF(AI2="Yes",AH2,AH2*0.5)</f>
        <v>0</v>
      </c>
      <c r="AH2" s="6">
        <v>0</v>
      </c>
      <c r="AI2" s="7" t="s">
        <v>6</v>
      </c>
    </row>
    <row r="3" spans="1:35" x14ac:dyDescent="0.15">
      <c r="A3" s="49" t="s">
        <v>32</v>
      </c>
      <c r="B3" s="49" t="s">
        <v>33</v>
      </c>
      <c r="C3" s="51" t="s">
        <v>8</v>
      </c>
      <c r="D3" s="17" t="str">
        <f>IF(E3&gt;259,"International A",IF(E3&gt;99,"International B",IF(E3&gt;74,"International C",IF(E3&gt;19,"National A","none"))))</f>
        <v>National A</v>
      </c>
      <c r="E3" s="20">
        <f t="shared" si="1"/>
        <v>20</v>
      </c>
      <c r="F3" s="6">
        <f>IF(H3="Yes",G3,G3*0.5)</f>
        <v>20</v>
      </c>
      <c r="G3" s="6">
        <v>20</v>
      </c>
      <c r="H3" s="7" t="s">
        <v>6</v>
      </c>
      <c r="I3" s="6">
        <f>IF(K3="Yes",J3,J3*0.5)</f>
        <v>0</v>
      </c>
      <c r="J3" s="24">
        <v>0</v>
      </c>
      <c r="K3" s="7" t="s">
        <v>6</v>
      </c>
      <c r="L3" s="6">
        <f>IF(N3="Yes",M3,M3*0.5)</f>
        <v>0</v>
      </c>
      <c r="M3" s="5">
        <v>0</v>
      </c>
      <c r="N3" s="7" t="s">
        <v>6</v>
      </c>
      <c r="O3" s="8">
        <f>IF(Q3="Yes",P3,P3*0.5)</f>
        <v>0</v>
      </c>
      <c r="P3" s="5">
        <v>0</v>
      </c>
      <c r="Q3" s="7" t="s">
        <v>6</v>
      </c>
      <c r="R3" s="8">
        <f>IF(T3="Yes",S3,S3*0.5)</f>
        <v>0</v>
      </c>
      <c r="S3" s="5">
        <v>0</v>
      </c>
      <c r="T3" s="7" t="s">
        <v>6</v>
      </c>
      <c r="U3" s="8">
        <f>IF(W3="Yes",V3,V3*0.5)</f>
        <v>0</v>
      </c>
      <c r="V3" s="37">
        <v>0</v>
      </c>
      <c r="W3" s="7" t="s">
        <v>6</v>
      </c>
      <c r="X3" s="6">
        <f>IF(Z3="Yes",Y3,Y3*0.5)</f>
        <v>0</v>
      </c>
      <c r="Y3" s="6">
        <v>0</v>
      </c>
      <c r="Z3" s="7" t="s">
        <v>6</v>
      </c>
      <c r="AA3" s="6">
        <f>IF(AC3="Yes",AB3,AB3*0.5)</f>
        <v>0</v>
      </c>
      <c r="AB3" s="6">
        <v>0</v>
      </c>
      <c r="AC3" s="7" t="s">
        <v>6</v>
      </c>
      <c r="AD3" s="6">
        <f t="shared" si="10"/>
        <v>0</v>
      </c>
      <c r="AE3" s="6">
        <v>0</v>
      </c>
      <c r="AF3" s="7" t="s">
        <v>6</v>
      </c>
      <c r="AG3" s="6">
        <f t="shared" si="11"/>
        <v>0</v>
      </c>
      <c r="AH3" s="6">
        <v>0</v>
      </c>
      <c r="AI3" s="7" t="s">
        <v>6</v>
      </c>
    </row>
    <row r="4" spans="1:35" x14ac:dyDescent="0.15">
      <c r="A4" s="49" t="s">
        <v>76</v>
      </c>
      <c r="B4" s="49" t="s">
        <v>77</v>
      </c>
      <c r="C4" s="52" t="s">
        <v>8</v>
      </c>
      <c r="D4" s="18" t="str">
        <f>IF(E4&gt;259,"International A",IF(E4&gt;99,"International B",IF(E4&gt;74,"International C",IF(E4&gt;19,"National A","none"))))</f>
        <v>none</v>
      </c>
      <c r="E4" s="20">
        <f t="shared" si="1"/>
        <v>10</v>
      </c>
      <c r="F4" s="6">
        <f>IF(H4="Yes",G4,G4*0.5)</f>
        <v>10</v>
      </c>
      <c r="G4" s="15">
        <v>10</v>
      </c>
      <c r="H4" s="34" t="s">
        <v>6</v>
      </c>
      <c r="I4" s="15">
        <f>IF(K4="Yes",J4,J4*0.5)</f>
        <v>0</v>
      </c>
      <c r="J4" s="40">
        <v>0</v>
      </c>
      <c r="K4" s="34" t="s">
        <v>6</v>
      </c>
      <c r="L4" s="15">
        <f>IF(N4="Yes",M4,M4*0.5)</f>
        <v>0</v>
      </c>
      <c r="M4" s="32">
        <v>0</v>
      </c>
      <c r="N4" s="34" t="s">
        <v>6</v>
      </c>
      <c r="O4" s="35">
        <f>IF(Q4="Yes",P4,P4*0.5)</f>
        <v>0</v>
      </c>
      <c r="P4" s="32">
        <v>0</v>
      </c>
      <c r="Q4" s="34" t="s">
        <v>6</v>
      </c>
      <c r="R4" s="35">
        <f>IF(T4="Yes",S4,S4*0.5)</f>
        <v>0</v>
      </c>
      <c r="S4" s="32">
        <v>0</v>
      </c>
      <c r="T4" s="34" t="s">
        <v>6</v>
      </c>
      <c r="U4" s="8">
        <f>IF(W4="Yes",V4,V4*0.5)</f>
        <v>0</v>
      </c>
      <c r="V4" s="37">
        <v>0</v>
      </c>
      <c r="W4" s="34" t="s">
        <v>6</v>
      </c>
      <c r="X4" s="15">
        <f>IF(Z4="Yes",Y4,Y4*0.5)</f>
        <v>0</v>
      </c>
      <c r="Y4" s="15">
        <v>0</v>
      </c>
      <c r="Z4" s="34" t="s">
        <v>6</v>
      </c>
      <c r="AA4" s="15">
        <f>IF(AC4="Yes",AB4,AB4*0.5)</f>
        <v>0</v>
      </c>
      <c r="AB4" s="15">
        <v>0</v>
      </c>
      <c r="AC4" s="34" t="s">
        <v>6</v>
      </c>
      <c r="AD4" s="6">
        <f t="shared" si="10"/>
        <v>0</v>
      </c>
      <c r="AE4" s="15">
        <v>0</v>
      </c>
      <c r="AF4" s="34" t="s">
        <v>6</v>
      </c>
      <c r="AG4" s="6">
        <f t="shared" si="11"/>
        <v>0</v>
      </c>
      <c r="AH4" s="15">
        <v>0</v>
      </c>
      <c r="AI4" s="34" t="s">
        <v>6</v>
      </c>
    </row>
    <row r="5" spans="1:35" x14ac:dyDescent="0.15">
      <c r="A5" s="49" t="s">
        <v>78</v>
      </c>
      <c r="B5" s="49" t="s">
        <v>79</v>
      </c>
      <c r="C5" s="51" t="s">
        <v>8</v>
      </c>
      <c r="D5" s="17" t="str">
        <f t="shared" si="0"/>
        <v>none</v>
      </c>
      <c r="E5" s="20">
        <f t="shared" si="1"/>
        <v>10</v>
      </c>
      <c r="F5" s="6">
        <f t="shared" si="2"/>
        <v>10</v>
      </c>
      <c r="G5" s="6">
        <v>10</v>
      </c>
      <c r="H5" s="7" t="s">
        <v>6</v>
      </c>
      <c r="I5" s="6">
        <f t="shared" si="3"/>
        <v>0</v>
      </c>
      <c r="J5" s="24">
        <v>0</v>
      </c>
      <c r="K5" s="7" t="s">
        <v>6</v>
      </c>
      <c r="L5" s="6">
        <f t="shared" si="4"/>
        <v>0</v>
      </c>
      <c r="M5" s="5">
        <v>0</v>
      </c>
      <c r="N5" s="7" t="s">
        <v>6</v>
      </c>
      <c r="O5" s="8">
        <f t="shared" si="5"/>
        <v>0</v>
      </c>
      <c r="P5" s="5">
        <v>0</v>
      </c>
      <c r="Q5" s="7" t="s">
        <v>6</v>
      </c>
      <c r="R5" s="8">
        <f t="shared" si="6"/>
        <v>0</v>
      </c>
      <c r="S5" s="5">
        <v>0</v>
      </c>
      <c r="T5" s="7" t="s">
        <v>6</v>
      </c>
      <c r="U5" s="8">
        <f t="shared" si="7"/>
        <v>0</v>
      </c>
      <c r="V5" s="37">
        <v>0</v>
      </c>
      <c r="W5" s="7" t="s">
        <v>6</v>
      </c>
      <c r="X5" s="6">
        <f t="shared" si="8"/>
        <v>0</v>
      </c>
      <c r="Y5" s="6">
        <v>0</v>
      </c>
      <c r="Z5" s="7" t="s">
        <v>6</v>
      </c>
      <c r="AA5" s="6">
        <f t="shared" si="9"/>
        <v>0</v>
      </c>
      <c r="AB5" s="6">
        <v>0</v>
      </c>
      <c r="AC5" s="7" t="s">
        <v>6</v>
      </c>
      <c r="AD5" s="6">
        <f t="shared" si="10"/>
        <v>0</v>
      </c>
      <c r="AE5" s="6">
        <v>0</v>
      </c>
      <c r="AF5" s="7" t="s">
        <v>6</v>
      </c>
      <c r="AG5" s="6">
        <f t="shared" si="11"/>
        <v>0</v>
      </c>
      <c r="AH5" s="6">
        <v>0</v>
      </c>
      <c r="AI5" s="7" t="s">
        <v>6</v>
      </c>
    </row>
    <row r="6" spans="1:35" x14ac:dyDescent="0.15">
      <c r="A6" s="43" t="s">
        <v>9</v>
      </c>
      <c r="B6" s="43" t="s">
        <v>10</v>
      </c>
      <c r="C6" s="24">
        <v>-50</v>
      </c>
      <c r="D6" s="18" t="str">
        <f t="shared" si="0"/>
        <v>National A</v>
      </c>
      <c r="E6" s="20">
        <f t="shared" si="1"/>
        <v>50</v>
      </c>
      <c r="F6" s="6">
        <f t="shared" si="2"/>
        <v>50</v>
      </c>
      <c r="G6" s="6">
        <v>50</v>
      </c>
      <c r="H6" s="7" t="s">
        <v>6</v>
      </c>
      <c r="I6" s="6">
        <f t="shared" si="3"/>
        <v>0</v>
      </c>
      <c r="J6" s="24">
        <v>0</v>
      </c>
      <c r="K6" s="7" t="s">
        <v>6</v>
      </c>
      <c r="L6" s="6">
        <f t="shared" si="4"/>
        <v>0</v>
      </c>
      <c r="M6" s="5">
        <v>0</v>
      </c>
      <c r="N6" s="7" t="s">
        <v>6</v>
      </c>
      <c r="O6" s="8">
        <f t="shared" si="5"/>
        <v>0</v>
      </c>
      <c r="P6" s="5">
        <v>0</v>
      </c>
      <c r="Q6" s="7" t="s">
        <v>6</v>
      </c>
      <c r="R6" s="8">
        <f t="shared" si="6"/>
        <v>0</v>
      </c>
      <c r="S6" s="5">
        <v>0</v>
      </c>
      <c r="T6" s="7" t="s">
        <v>6</v>
      </c>
      <c r="U6" s="8">
        <f t="shared" si="7"/>
        <v>0</v>
      </c>
      <c r="V6" s="37">
        <v>0</v>
      </c>
      <c r="W6" s="7" t="s">
        <v>6</v>
      </c>
      <c r="X6" s="6">
        <f t="shared" si="8"/>
        <v>0</v>
      </c>
      <c r="Y6" s="6">
        <v>0</v>
      </c>
      <c r="Z6" s="7" t="s">
        <v>6</v>
      </c>
      <c r="AA6" s="6">
        <f t="shared" si="9"/>
        <v>0</v>
      </c>
      <c r="AB6" s="6">
        <v>0</v>
      </c>
      <c r="AC6" s="7" t="s">
        <v>6</v>
      </c>
      <c r="AD6" s="6">
        <f t="shared" si="10"/>
        <v>0</v>
      </c>
      <c r="AE6" s="6">
        <v>0</v>
      </c>
      <c r="AF6" s="7" t="s">
        <v>6</v>
      </c>
      <c r="AG6" s="6">
        <f t="shared" si="11"/>
        <v>0</v>
      </c>
      <c r="AH6" s="6">
        <v>0</v>
      </c>
      <c r="AI6" s="7" t="s">
        <v>6</v>
      </c>
    </row>
    <row r="7" spans="1:35" x14ac:dyDescent="0.15">
      <c r="A7" s="43" t="s">
        <v>70</v>
      </c>
      <c r="B7" s="43" t="s">
        <v>35</v>
      </c>
      <c r="C7" s="24">
        <v>-50</v>
      </c>
      <c r="D7" s="18" t="str">
        <f t="shared" ref="D7" si="12">IF(E7&gt;259,"International A",IF(E7&gt;99,"International B",IF(E7&gt;74,"International C",IF(E7&gt;19,"National A","none"))))</f>
        <v>National A</v>
      </c>
      <c r="E7" s="20">
        <f t="shared" ref="E7" si="13">SUM(X7+U7+R7+O7+L7+F7+I7)</f>
        <v>55</v>
      </c>
      <c r="F7" s="6">
        <f t="shared" ref="F7" si="14">IF(H7="Yes",G7,G7*0.5)</f>
        <v>50</v>
      </c>
      <c r="G7" s="59">
        <v>50</v>
      </c>
      <c r="H7" s="7" t="s">
        <v>6</v>
      </c>
      <c r="I7" s="6">
        <f t="shared" ref="I7" si="15">IF(K7="Yes",J7,J7*0.5)</f>
        <v>0</v>
      </c>
      <c r="J7" s="7">
        <v>0</v>
      </c>
      <c r="K7" s="7" t="s">
        <v>6</v>
      </c>
      <c r="L7" s="6">
        <f t="shared" ref="L7" si="16">IF(N7="Yes",M7,M7*0.5)</f>
        <v>0</v>
      </c>
      <c r="M7" s="7">
        <v>0</v>
      </c>
      <c r="N7" s="7" t="s">
        <v>6</v>
      </c>
      <c r="O7" s="8">
        <f t="shared" ref="O7" si="17">IF(Q7="Yes",P7,P7*0.5)</f>
        <v>0</v>
      </c>
      <c r="P7" s="7">
        <v>0</v>
      </c>
      <c r="Q7" s="7" t="s">
        <v>6</v>
      </c>
      <c r="R7" s="8">
        <f t="shared" ref="R7" si="18">IF(T7="Yes",S7,S7*0.5)</f>
        <v>0</v>
      </c>
      <c r="S7" s="5">
        <v>0</v>
      </c>
      <c r="T7" s="7" t="s">
        <v>6</v>
      </c>
      <c r="U7" s="8">
        <f t="shared" ref="U7" si="19">IF(W7="Yes",V7,V7*0.5)</f>
        <v>0</v>
      </c>
      <c r="V7" s="37">
        <v>0</v>
      </c>
      <c r="W7" s="7" t="s">
        <v>6</v>
      </c>
      <c r="X7" s="6">
        <f t="shared" ref="X7" si="20">IF(Z7="Yes",Y7,Y7*0.5)</f>
        <v>5</v>
      </c>
      <c r="Y7" s="6">
        <v>5</v>
      </c>
      <c r="Z7" s="7" t="s">
        <v>6</v>
      </c>
      <c r="AA7" s="6">
        <f t="shared" ref="AA7" si="21">IF(AC7="Yes",AB7,AB7*0.5)</f>
        <v>0</v>
      </c>
      <c r="AB7" s="6">
        <v>0</v>
      </c>
      <c r="AC7" s="7" t="s">
        <v>6</v>
      </c>
      <c r="AD7" s="6">
        <f t="shared" si="10"/>
        <v>0</v>
      </c>
      <c r="AE7" s="6">
        <v>0</v>
      </c>
      <c r="AF7" s="7" t="s">
        <v>6</v>
      </c>
      <c r="AG7" s="6">
        <f t="shared" si="11"/>
        <v>0</v>
      </c>
      <c r="AH7" s="6">
        <v>0</v>
      </c>
      <c r="AI7" s="7" t="s">
        <v>6</v>
      </c>
    </row>
    <row r="8" spans="1:35" x14ac:dyDescent="0.15">
      <c r="A8" s="43" t="s">
        <v>61</v>
      </c>
      <c r="B8" s="43" t="s">
        <v>62</v>
      </c>
      <c r="C8" s="24">
        <v>-50</v>
      </c>
      <c r="D8" s="17" t="str">
        <f>IF(E8&gt;259,"International A",IF(E8&gt;99,"International B",IF(E8&gt;74,"International C",IF(E8&gt;19,"National A","none"))))</f>
        <v>National A</v>
      </c>
      <c r="E8" s="20">
        <f t="shared" si="1"/>
        <v>20</v>
      </c>
      <c r="F8" s="6">
        <f>IF(H8="Yes",G8,G8*0.5)</f>
        <v>20</v>
      </c>
      <c r="G8" s="59">
        <v>20</v>
      </c>
      <c r="H8" s="7" t="s">
        <v>6</v>
      </c>
      <c r="I8" s="6">
        <f>IF(K8="Yes",J8,J8*0.5)</f>
        <v>0</v>
      </c>
      <c r="J8" s="24">
        <v>0</v>
      </c>
      <c r="K8" s="7" t="s">
        <v>6</v>
      </c>
      <c r="L8" s="6">
        <f>IF(N8="Yes",M8,M8*0.5)</f>
        <v>0</v>
      </c>
      <c r="M8" s="5">
        <v>0</v>
      </c>
      <c r="N8" s="7" t="s">
        <v>6</v>
      </c>
      <c r="O8" s="8">
        <f>IF(Q8="Yes",P8,P8*0.5)</f>
        <v>0</v>
      </c>
      <c r="P8" s="5">
        <v>0</v>
      </c>
      <c r="Q8" s="7" t="s">
        <v>6</v>
      </c>
      <c r="R8" s="8">
        <f>IF(T8="Yes",S8,S8*0.5)</f>
        <v>0</v>
      </c>
      <c r="S8" s="5">
        <v>0</v>
      </c>
      <c r="T8" s="7" t="s">
        <v>6</v>
      </c>
      <c r="U8" s="8">
        <f>IF(W8="Yes",V8,V8*0.5)</f>
        <v>0</v>
      </c>
      <c r="V8" s="37">
        <v>0</v>
      </c>
      <c r="W8" s="7" t="s">
        <v>6</v>
      </c>
      <c r="X8" s="6">
        <f>IF(Z8="Yes",Y8,Y8*0.5)</f>
        <v>0</v>
      </c>
      <c r="Y8" s="6">
        <v>0</v>
      </c>
      <c r="Z8" s="7" t="s">
        <v>6</v>
      </c>
      <c r="AA8" s="6">
        <f>IF(AC8="Yes",AB8,AB8*0.5)</f>
        <v>0</v>
      </c>
      <c r="AB8" s="6">
        <v>0</v>
      </c>
      <c r="AC8" s="7" t="s">
        <v>6</v>
      </c>
      <c r="AD8" s="6">
        <f t="shared" si="10"/>
        <v>0</v>
      </c>
      <c r="AE8" s="6">
        <v>0</v>
      </c>
      <c r="AF8" s="7" t="s">
        <v>6</v>
      </c>
      <c r="AG8" s="6">
        <f t="shared" si="11"/>
        <v>0</v>
      </c>
      <c r="AH8" s="6">
        <v>0</v>
      </c>
      <c r="AI8" s="7" t="s">
        <v>6</v>
      </c>
    </row>
    <row r="9" spans="1:35" x14ac:dyDescent="0.15">
      <c r="A9" s="43" t="s">
        <v>34</v>
      </c>
      <c r="B9" s="43" t="s">
        <v>35</v>
      </c>
      <c r="C9" s="57" t="s">
        <v>36</v>
      </c>
      <c r="D9" s="17" t="str">
        <f>IF(E9&gt;259,"International A",IF(E9&gt;99,"International B",IF(E9&gt;74,"International C",IF(E9&gt;19,"National A","none"))))</f>
        <v>none</v>
      </c>
      <c r="E9" s="20">
        <f t="shared" si="1"/>
        <v>10</v>
      </c>
      <c r="F9" s="6">
        <f>IF(H9="Yes",G9,G9*0.5)</f>
        <v>10</v>
      </c>
      <c r="G9" s="60">
        <v>10</v>
      </c>
      <c r="H9" s="5" t="s">
        <v>6</v>
      </c>
      <c r="I9" s="31">
        <v>0</v>
      </c>
      <c r="J9" s="5">
        <v>0</v>
      </c>
      <c r="K9" s="5" t="s">
        <v>6</v>
      </c>
      <c r="L9" s="31">
        <v>0</v>
      </c>
      <c r="M9" s="5">
        <v>0</v>
      </c>
      <c r="N9" s="5" t="s">
        <v>6</v>
      </c>
      <c r="O9" s="31">
        <v>0</v>
      </c>
      <c r="P9" s="5">
        <v>0</v>
      </c>
      <c r="Q9" s="5" t="s">
        <v>6</v>
      </c>
      <c r="R9" s="31">
        <v>0</v>
      </c>
      <c r="S9" s="5">
        <v>0</v>
      </c>
      <c r="T9" s="5" t="s">
        <v>6</v>
      </c>
      <c r="U9" s="8">
        <f>IF(W9="Yes",V9,V9*0.5)</f>
        <v>0</v>
      </c>
      <c r="V9" s="37">
        <v>0</v>
      </c>
      <c r="W9" s="5" t="s">
        <v>6</v>
      </c>
      <c r="X9" s="31">
        <v>0</v>
      </c>
      <c r="Y9" s="31">
        <v>0</v>
      </c>
      <c r="Z9" s="5" t="s">
        <v>6</v>
      </c>
      <c r="AA9" s="31">
        <v>0</v>
      </c>
      <c r="AB9" s="31">
        <v>0</v>
      </c>
      <c r="AC9" s="5" t="s">
        <v>6</v>
      </c>
      <c r="AD9" s="6">
        <f t="shared" si="10"/>
        <v>0</v>
      </c>
      <c r="AE9" s="31">
        <v>0</v>
      </c>
      <c r="AF9" s="5" t="s">
        <v>6</v>
      </c>
      <c r="AG9" s="6">
        <f t="shared" si="11"/>
        <v>0</v>
      </c>
      <c r="AH9" s="31">
        <v>0</v>
      </c>
      <c r="AI9" s="5" t="s">
        <v>6</v>
      </c>
    </row>
    <row r="10" spans="1:35" x14ac:dyDescent="0.15">
      <c r="A10" s="43" t="s">
        <v>80</v>
      </c>
      <c r="B10" s="43" t="s">
        <v>81</v>
      </c>
      <c r="C10" s="57" t="s">
        <v>36</v>
      </c>
      <c r="D10" s="17" t="str">
        <f t="shared" si="0"/>
        <v>none</v>
      </c>
      <c r="E10" s="20">
        <f t="shared" si="1"/>
        <v>10</v>
      </c>
      <c r="F10" s="6">
        <f t="shared" si="2"/>
        <v>10</v>
      </c>
      <c r="G10" s="60">
        <v>10</v>
      </c>
      <c r="H10" s="5" t="s">
        <v>6</v>
      </c>
      <c r="I10" s="31">
        <v>0</v>
      </c>
      <c r="J10" s="5">
        <v>0</v>
      </c>
      <c r="K10" s="5" t="s">
        <v>6</v>
      </c>
      <c r="L10" s="31">
        <v>0</v>
      </c>
      <c r="M10" s="5">
        <v>0</v>
      </c>
      <c r="N10" s="5" t="s">
        <v>6</v>
      </c>
      <c r="O10" s="31">
        <v>0</v>
      </c>
      <c r="P10" s="5">
        <v>0</v>
      </c>
      <c r="Q10" s="5" t="s">
        <v>6</v>
      </c>
      <c r="R10" s="31">
        <v>0</v>
      </c>
      <c r="S10" s="5">
        <v>0</v>
      </c>
      <c r="T10" s="5" t="s">
        <v>6</v>
      </c>
      <c r="U10" s="8">
        <f t="shared" si="7"/>
        <v>0</v>
      </c>
      <c r="V10" s="37">
        <v>0</v>
      </c>
      <c r="W10" s="5" t="s">
        <v>6</v>
      </c>
      <c r="X10" s="31">
        <v>0</v>
      </c>
      <c r="Y10" s="31">
        <v>0</v>
      </c>
      <c r="Z10" s="5" t="s">
        <v>6</v>
      </c>
      <c r="AA10" s="31">
        <v>0</v>
      </c>
      <c r="AB10" s="31">
        <v>0</v>
      </c>
      <c r="AC10" s="5" t="s">
        <v>6</v>
      </c>
      <c r="AD10" s="6">
        <f t="shared" si="10"/>
        <v>0</v>
      </c>
      <c r="AE10" s="31">
        <v>0</v>
      </c>
      <c r="AF10" s="5" t="s">
        <v>6</v>
      </c>
      <c r="AG10" s="6">
        <f t="shared" si="11"/>
        <v>0</v>
      </c>
      <c r="AH10" s="31">
        <v>0</v>
      </c>
      <c r="AI10" s="5" t="s">
        <v>6</v>
      </c>
    </row>
    <row r="11" spans="1:35" x14ac:dyDescent="0.15">
      <c r="A11" s="49" t="s">
        <v>11</v>
      </c>
      <c r="B11" s="49" t="s">
        <v>12</v>
      </c>
      <c r="C11" s="53">
        <v>-55</v>
      </c>
      <c r="D11" s="17" t="str">
        <f t="shared" si="0"/>
        <v>International B</v>
      </c>
      <c r="E11" s="20">
        <f t="shared" si="1"/>
        <v>160</v>
      </c>
      <c r="F11" s="6">
        <f t="shared" si="2"/>
        <v>50</v>
      </c>
      <c r="G11" s="59">
        <v>50</v>
      </c>
      <c r="H11" s="7" t="s">
        <v>6</v>
      </c>
      <c r="I11" s="6">
        <f t="shared" ref="I11:I25" si="22">IF(K11="Yes",J11,J11*0.5)</f>
        <v>100</v>
      </c>
      <c r="J11" s="5">
        <v>100</v>
      </c>
      <c r="K11" s="7" t="s">
        <v>6</v>
      </c>
      <c r="L11" s="6">
        <f t="shared" ref="L11:L25" si="23">IF(N11="Yes",M11,M11*0.5)</f>
        <v>0</v>
      </c>
      <c r="M11" s="5">
        <v>0</v>
      </c>
      <c r="N11" s="7" t="s">
        <v>6</v>
      </c>
      <c r="O11" s="8">
        <f t="shared" ref="O11:O25" si="24">IF(Q11="Yes",P11,P11*0.5)</f>
        <v>0</v>
      </c>
      <c r="P11" s="5">
        <v>0</v>
      </c>
      <c r="Q11" s="7" t="s">
        <v>6</v>
      </c>
      <c r="R11" s="8">
        <f t="shared" ref="R11:R25" si="25">IF(T11="Yes",S11,S11*0.5)</f>
        <v>0</v>
      </c>
      <c r="S11" s="5">
        <v>0</v>
      </c>
      <c r="T11" s="7" t="s">
        <v>6</v>
      </c>
      <c r="U11" s="8">
        <f t="shared" si="7"/>
        <v>10</v>
      </c>
      <c r="V11" s="37">
        <v>10</v>
      </c>
      <c r="W11" s="7" t="s">
        <v>6</v>
      </c>
      <c r="X11" s="6">
        <f t="shared" ref="X11:X25" si="26">IF(Z11="Yes",Y11,Y11*0.5)</f>
        <v>0</v>
      </c>
      <c r="Y11" s="6">
        <v>0</v>
      </c>
      <c r="Z11" s="7" t="s">
        <v>6</v>
      </c>
      <c r="AA11" s="6">
        <f t="shared" ref="AA11:AA25" si="27">IF(AC11="Yes",AB11,AB11*0.5)</f>
        <v>0</v>
      </c>
      <c r="AB11" s="6">
        <v>0</v>
      </c>
      <c r="AC11" s="7" t="s">
        <v>6</v>
      </c>
      <c r="AD11" s="6">
        <f t="shared" si="10"/>
        <v>0</v>
      </c>
      <c r="AE11" s="6">
        <v>0</v>
      </c>
      <c r="AF11" s="7" t="s">
        <v>6</v>
      </c>
      <c r="AG11" s="6">
        <f t="shared" si="11"/>
        <v>0</v>
      </c>
      <c r="AH11" s="6">
        <v>0</v>
      </c>
      <c r="AI11" s="7" t="s">
        <v>6</v>
      </c>
    </row>
    <row r="12" spans="1:35" x14ac:dyDescent="0.15">
      <c r="A12" s="49" t="s">
        <v>38</v>
      </c>
      <c r="B12" s="49" t="s">
        <v>39</v>
      </c>
      <c r="C12" s="53">
        <v>-55</v>
      </c>
      <c r="D12" s="17" t="str">
        <f t="shared" ref="D12" si="28">IF(E12&gt;259,"International A",IF(E12&gt;99,"International B",IF(E12&gt;74,"International C",IF(E12&gt;19,"National A","none"))))</f>
        <v>National A</v>
      </c>
      <c r="E12" s="20">
        <f>SUM(X12+U12+R12+O12+L12+F12+I12+AD12)</f>
        <v>50</v>
      </c>
      <c r="F12" s="6">
        <v>50</v>
      </c>
      <c r="G12" s="60">
        <v>10</v>
      </c>
      <c r="H12" s="5" t="s">
        <v>6</v>
      </c>
      <c r="I12" s="31">
        <v>0</v>
      </c>
      <c r="J12" s="5">
        <v>0</v>
      </c>
      <c r="K12" s="5" t="s">
        <v>6</v>
      </c>
      <c r="L12" s="31">
        <v>0</v>
      </c>
      <c r="M12" s="5">
        <v>0</v>
      </c>
      <c r="N12" s="5" t="s">
        <v>6</v>
      </c>
      <c r="O12" s="31">
        <v>0</v>
      </c>
      <c r="P12" s="5">
        <v>0</v>
      </c>
      <c r="Q12" s="5" t="s">
        <v>6</v>
      </c>
      <c r="R12" s="31">
        <v>0</v>
      </c>
      <c r="S12" s="5">
        <v>0</v>
      </c>
      <c r="T12" s="5" t="s">
        <v>6</v>
      </c>
      <c r="U12" s="8">
        <f t="shared" ref="U12" si="29">IF(W12="Yes",V12,V12*0.5)</f>
        <v>0</v>
      </c>
      <c r="V12" s="37">
        <v>0</v>
      </c>
      <c r="W12" s="5" t="s">
        <v>6</v>
      </c>
      <c r="X12" s="31">
        <v>0</v>
      </c>
      <c r="Y12" s="31">
        <v>0</v>
      </c>
      <c r="Z12" s="5" t="s">
        <v>6</v>
      </c>
      <c r="AA12" s="31">
        <v>0</v>
      </c>
      <c r="AB12" s="31">
        <v>0</v>
      </c>
      <c r="AC12" s="5" t="s">
        <v>6</v>
      </c>
      <c r="AD12" s="6">
        <f t="shared" si="10"/>
        <v>0</v>
      </c>
      <c r="AE12" s="31">
        <v>0</v>
      </c>
      <c r="AF12" s="5" t="s">
        <v>6</v>
      </c>
      <c r="AG12" s="6">
        <f t="shared" si="11"/>
        <v>0</v>
      </c>
      <c r="AH12" s="31">
        <v>0</v>
      </c>
      <c r="AI12" s="5" t="s">
        <v>6</v>
      </c>
    </row>
    <row r="13" spans="1:35" x14ac:dyDescent="0.15">
      <c r="A13" s="49" t="s">
        <v>82</v>
      </c>
      <c r="B13" s="49" t="s">
        <v>83</v>
      </c>
      <c r="C13" s="54" t="s">
        <v>37</v>
      </c>
      <c r="D13" s="17" t="str">
        <f t="shared" si="0"/>
        <v>National A</v>
      </c>
      <c r="E13" s="20">
        <f>SUM(X13+U13+R13+O13+L13+F13+I13+AD13)</f>
        <v>60</v>
      </c>
      <c r="F13" s="6">
        <f t="shared" si="2"/>
        <v>20</v>
      </c>
      <c r="G13" s="59">
        <v>20</v>
      </c>
      <c r="H13" s="7" t="s">
        <v>6</v>
      </c>
      <c r="I13" s="6">
        <f t="shared" si="22"/>
        <v>0</v>
      </c>
      <c r="J13" s="25">
        <v>0</v>
      </c>
      <c r="K13" s="7" t="s">
        <v>6</v>
      </c>
      <c r="L13" s="6">
        <f t="shared" si="23"/>
        <v>0</v>
      </c>
      <c r="M13" s="7">
        <v>0</v>
      </c>
      <c r="N13" s="7" t="s">
        <v>6</v>
      </c>
      <c r="O13" s="8">
        <f t="shared" si="24"/>
        <v>0</v>
      </c>
      <c r="P13" s="7">
        <v>0</v>
      </c>
      <c r="Q13" s="7" t="s">
        <v>6</v>
      </c>
      <c r="R13" s="8">
        <f t="shared" si="25"/>
        <v>0</v>
      </c>
      <c r="S13" s="5">
        <v>0</v>
      </c>
      <c r="T13" s="7" t="s">
        <v>6</v>
      </c>
      <c r="U13" s="8">
        <f t="shared" si="7"/>
        <v>5</v>
      </c>
      <c r="V13" s="37">
        <v>5</v>
      </c>
      <c r="W13" s="7" t="s">
        <v>6</v>
      </c>
      <c r="X13" s="6">
        <f t="shared" si="26"/>
        <v>5</v>
      </c>
      <c r="Y13" s="6">
        <v>5</v>
      </c>
      <c r="Z13" s="7" t="s">
        <v>6</v>
      </c>
      <c r="AA13" s="6">
        <f t="shared" si="27"/>
        <v>0</v>
      </c>
      <c r="AB13" s="6">
        <v>0</v>
      </c>
      <c r="AC13" s="7" t="s">
        <v>6</v>
      </c>
      <c r="AD13" s="6">
        <f t="shared" si="10"/>
        <v>30</v>
      </c>
      <c r="AE13" s="6">
        <v>30</v>
      </c>
      <c r="AF13" s="7" t="s">
        <v>6</v>
      </c>
      <c r="AG13" s="6">
        <f t="shared" si="11"/>
        <v>0</v>
      </c>
      <c r="AH13" s="6">
        <v>0</v>
      </c>
      <c r="AI13" s="7" t="s">
        <v>6</v>
      </c>
    </row>
    <row r="14" spans="1:35" x14ac:dyDescent="0.15">
      <c r="A14" s="49" t="s">
        <v>84</v>
      </c>
      <c r="B14" s="49" t="s">
        <v>85</v>
      </c>
      <c r="C14" s="54" t="s">
        <v>37</v>
      </c>
      <c r="D14" s="17" t="str">
        <f t="shared" si="0"/>
        <v>none</v>
      </c>
      <c r="E14" s="20">
        <f t="shared" si="1"/>
        <v>10</v>
      </c>
      <c r="F14" s="6">
        <f t="shared" si="2"/>
        <v>10</v>
      </c>
      <c r="G14" s="59">
        <v>10</v>
      </c>
      <c r="H14" s="7" t="s">
        <v>6</v>
      </c>
      <c r="I14" s="6">
        <f t="shared" si="22"/>
        <v>0</v>
      </c>
      <c r="J14" s="25">
        <v>0</v>
      </c>
      <c r="K14" s="7" t="s">
        <v>6</v>
      </c>
      <c r="L14" s="6">
        <f t="shared" si="23"/>
        <v>0</v>
      </c>
      <c r="M14" s="7">
        <v>0</v>
      </c>
      <c r="N14" s="7" t="s">
        <v>6</v>
      </c>
      <c r="O14" s="8">
        <f t="shared" si="24"/>
        <v>0</v>
      </c>
      <c r="P14" s="7">
        <v>0</v>
      </c>
      <c r="Q14" s="7" t="s">
        <v>6</v>
      </c>
      <c r="R14" s="8">
        <f t="shared" si="25"/>
        <v>0</v>
      </c>
      <c r="S14" s="5">
        <v>0</v>
      </c>
      <c r="T14" s="7" t="s">
        <v>6</v>
      </c>
      <c r="U14" s="8">
        <f t="shared" si="7"/>
        <v>0</v>
      </c>
      <c r="V14" s="37">
        <v>0</v>
      </c>
      <c r="W14" s="7" t="s">
        <v>6</v>
      </c>
      <c r="X14" s="6">
        <f t="shared" si="26"/>
        <v>0</v>
      </c>
      <c r="Y14" s="6">
        <v>0</v>
      </c>
      <c r="Z14" s="7" t="s">
        <v>6</v>
      </c>
      <c r="AA14" s="6">
        <f t="shared" si="27"/>
        <v>0</v>
      </c>
      <c r="AB14" s="6">
        <v>0</v>
      </c>
      <c r="AC14" s="7" t="s">
        <v>6</v>
      </c>
      <c r="AD14" s="6">
        <f t="shared" si="10"/>
        <v>0</v>
      </c>
      <c r="AE14" s="6">
        <v>0</v>
      </c>
      <c r="AF14" s="7" t="s">
        <v>6</v>
      </c>
      <c r="AG14" s="6">
        <f t="shared" si="11"/>
        <v>0</v>
      </c>
      <c r="AH14" s="6">
        <v>0</v>
      </c>
      <c r="AI14" s="7" t="s">
        <v>6</v>
      </c>
    </row>
    <row r="15" spans="1:35" x14ac:dyDescent="0.15">
      <c r="A15" s="49" t="s">
        <v>86</v>
      </c>
      <c r="B15" s="49" t="s">
        <v>87</v>
      </c>
      <c r="C15" s="54" t="s">
        <v>37</v>
      </c>
      <c r="D15" s="18" t="str">
        <f t="shared" si="0"/>
        <v>none</v>
      </c>
      <c r="E15" s="20">
        <f t="shared" si="1"/>
        <v>10</v>
      </c>
      <c r="F15" s="6">
        <f t="shared" si="2"/>
        <v>10</v>
      </c>
      <c r="G15" s="59">
        <v>10</v>
      </c>
      <c r="H15" s="7" t="s">
        <v>6</v>
      </c>
      <c r="I15" s="6">
        <f t="shared" si="22"/>
        <v>0</v>
      </c>
      <c r="J15" s="25">
        <v>0</v>
      </c>
      <c r="K15" s="7" t="s">
        <v>6</v>
      </c>
      <c r="L15" s="6">
        <f t="shared" si="23"/>
        <v>0</v>
      </c>
      <c r="M15" s="7">
        <v>0</v>
      </c>
      <c r="N15" s="7" t="s">
        <v>6</v>
      </c>
      <c r="O15" s="8">
        <f t="shared" si="24"/>
        <v>0</v>
      </c>
      <c r="P15" s="7">
        <v>0</v>
      </c>
      <c r="Q15" s="7" t="s">
        <v>6</v>
      </c>
      <c r="R15" s="8">
        <f t="shared" si="25"/>
        <v>0</v>
      </c>
      <c r="S15" s="5">
        <v>0</v>
      </c>
      <c r="T15" s="7" t="s">
        <v>6</v>
      </c>
      <c r="U15" s="8">
        <f t="shared" si="7"/>
        <v>0</v>
      </c>
      <c r="V15" s="37">
        <v>0</v>
      </c>
      <c r="W15" s="7" t="s">
        <v>6</v>
      </c>
      <c r="X15" s="6">
        <f t="shared" si="26"/>
        <v>0</v>
      </c>
      <c r="Y15" s="6">
        <v>0</v>
      </c>
      <c r="Z15" s="7" t="s">
        <v>6</v>
      </c>
      <c r="AA15" s="6">
        <f t="shared" si="27"/>
        <v>0</v>
      </c>
      <c r="AB15" s="6">
        <v>0</v>
      </c>
      <c r="AC15" s="7" t="s">
        <v>6</v>
      </c>
      <c r="AD15" s="6">
        <f t="shared" si="10"/>
        <v>0</v>
      </c>
      <c r="AE15" s="6">
        <v>0</v>
      </c>
      <c r="AF15" s="7" t="s">
        <v>6</v>
      </c>
      <c r="AG15" s="6">
        <f t="shared" si="11"/>
        <v>0</v>
      </c>
      <c r="AH15" s="6">
        <v>0</v>
      </c>
      <c r="AI15" s="7" t="s">
        <v>6</v>
      </c>
    </row>
    <row r="16" spans="1:35" x14ac:dyDescent="0.15">
      <c r="A16" s="43" t="s">
        <v>22</v>
      </c>
      <c r="B16" s="45" t="s">
        <v>21</v>
      </c>
      <c r="C16" s="58">
        <v>-61</v>
      </c>
      <c r="D16" s="18" t="str">
        <f t="shared" ref="D16:D22" si="30">IF(E16&gt;259,"International A",IF(E16&gt;99,"International B",IF(E16&gt;74,"International C",IF(E16&gt;19,"National A","none"))))</f>
        <v>International A</v>
      </c>
      <c r="E16" s="20">
        <f>SUM(X16+R16+O16+L16+F16+I16+AD16)</f>
        <v>308</v>
      </c>
      <c r="F16" s="6">
        <f>IF(H16="Yes",G16,G16*0.5)</f>
        <v>50</v>
      </c>
      <c r="G16" s="59">
        <v>50</v>
      </c>
      <c r="H16" s="7" t="s">
        <v>6</v>
      </c>
      <c r="I16" s="6">
        <f>IF(K16="Yes",J16,J16*0.5)</f>
        <v>0</v>
      </c>
      <c r="J16" s="7">
        <v>0</v>
      </c>
      <c r="K16" s="7" t="s">
        <v>6</v>
      </c>
      <c r="L16" s="6">
        <f>IF(N16="Yes",M16,M16*0.5)</f>
        <v>0</v>
      </c>
      <c r="M16" s="7">
        <v>0</v>
      </c>
      <c r="N16" s="7" t="s">
        <v>6</v>
      </c>
      <c r="O16" s="8">
        <f>IF(Q16="Yes",P16,P16*0.5)</f>
        <v>0</v>
      </c>
      <c r="P16" s="7">
        <v>0</v>
      </c>
      <c r="Q16" s="7" t="s">
        <v>6</v>
      </c>
      <c r="R16" s="8">
        <f>IF(T16="Yes",S16,S16*0.5)</f>
        <v>0</v>
      </c>
      <c r="S16" s="5">
        <v>0</v>
      </c>
      <c r="T16" s="7" t="s">
        <v>6</v>
      </c>
      <c r="U16" s="8">
        <v>5</v>
      </c>
      <c r="V16" s="37">
        <v>0</v>
      </c>
      <c r="W16" s="7" t="s">
        <v>6</v>
      </c>
      <c r="X16" s="6">
        <f>IF(Z16="Yes",Y16,Y16*0.5)</f>
        <v>150</v>
      </c>
      <c r="Y16" s="6">
        <v>150</v>
      </c>
      <c r="Z16" s="7" t="s">
        <v>6</v>
      </c>
      <c r="AA16" s="6">
        <v>0</v>
      </c>
      <c r="AB16" s="6">
        <v>0</v>
      </c>
      <c r="AC16" s="7" t="s">
        <v>6</v>
      </c>
      <c r="AD16" s="6">
        <f t="shared" si="10"/>
        <v>108</v>
      </c>
      <c r="AE16" s="6">
        <v>108</v>
      </c>
      <c r="AF16" s="7" t="s">
        <v>6</v>
      </c>
      <c r="AG16" s="6">
        <f t="shared" si="11"/>
        <v>10</v>
      </c>
      <c r="AH16" s="6">
        <v>10</v>
      </c>
      <c r="AI16" s="7" t="s">
        <v>6</v>
      </c>
    </row>
    <row r="17" spans="1:35" x14ac:dyDescent="0.15">
      <c r="A17" s="43" t="s">
        <v>89</v>
      </c>
      <c r="B17" s="43" t="s">
        <v>90</v>
      </c>
      <c r="C17" s="58">
        <v>-61</v>
      </c>
      <c r="D17" s="18" t="str">
        <f t="shared" si="30"/>
        <v>National A</v>
      </c>
      <c r="E17" s="20">
        <f t="shared" ref="E17" si="31">SUM(X17+U17+R17+O17+L17+F17+I17)</f>
        <v>50</v>
      </c>
      <c r="F17" s="6">
        <f>IF(H17="Yes",G17,G17*0.5)</f>
        <v>50</v>
      </c>
      <c r="G17" s="59">
        <v>50</v>
      </c>
      <c r="H17" s="7" t="s">
        <v>6</v>
      </c>
      <c r="I17" s="6">
        <f>IF(K17="Yes",J17,J17*0.5)</f>
        <v>0</v>
      </c>
      <c r="J17" s="7">
        <v>0</v>
      </c>
      <c r="K17" s="7" t="s">
        <v>6</v>
      </c>
      <c r="L17" s="6">
        <f>IF(N17="Yes",M17,M17*0.5)</f>
        <v>0</v>
      </c>
      <c r="M17" s="7">
        <v>0</v>
      </c>
      <c r="N17" s="7" t="s">
        <v>6</v>
      </c>
      <c r="O17" s="8">
        <f>IF(Q17="Yes",P17,P17*0.5)</f>
        <v>0</v>
      </c>
      <c r="P17" s="7">
        <v>0</v>
      </c>
      <c r="Q17" s="7" t="s">
        <v>6</v>
      </c>
      <c r="R17" s="8">
        <f>IF(T17="Yes",S17,S17*0.5)</f>
        <v>0</v>
      </c>
      <c r="S17" s="5">
        <v>0</v>
      </c>
      <c r="T17" s="7" t="s">
        <v>6</v>
      </c>
      <c r="U17" s="8">
        <v>0</v>
      </c>
      <c r="V17" s="37">
        <v>0</v>
      </c>
      <c r="W17" s="7" t="s">
        <v>6</v>
      </c>
      <c r="X17" s="6">
        <f>IF(Z17="Yes",Y17,Y17*0.5)</f>
        <v>0</v>
      </c>
      <c r="Y17" s="6">
        <v>0</v>
      </c>
      <c r="Z17" s="7" t="s">
        <v>6</v>
      </c>
      <c r="AA17" s="6">
        <v>0</v>
      </c>
      <c r="AB17" s="6">
        <v>0</v>
      </c>
      <c r="AC17" s="7" t="s">
        <v>6</v>
      </c>
      <c r="AD17" s="6">
        <f t="shared" si="10"/>
        <v>0</v>
      </c>
      <c r="AE17" s="6">
        <v>0</v>
      </c>
      <c r="AF17" s="7" t="s">
        <v>6</v>
      </c>
      <c r="AG17" s="6">
        <f t="shared" si="11"/>
        <v>0</v>
      </c>
      <c r="AH17" s="6">
        <v>0</v>
      </c>
      <c r="AI17" s="7" t="s">
        <v>6</v>
      </c>
    </row>
    <row r="18" spans="1:35" x14ac:dyDescent="0.15">
      <c r="A18" s="13" t="s">
        <v>47</v>
      </c>
      <c r="B18" s="13" t="s">
        <v>13</v>
      </c>
      <c r="C18" s="33" t="s">
        <v>42</v>
      </c>
      <c r="D18" s="17" t="str">
        <f t="shared" si="30"/>
        <v>National A</v>
      </c>
      <c r="E18" s="20">
        <f t="shared" si="1"/>
        <v>20</v>
      </c>
      <c r="F18" s="6">
        <f>IF(H18="Yes",G18,G18*0.5)</f>
        <v>20</v>
      </c>
      <c r="G18" s="59">
        <v>20</v>
      </c>
      <c r="H18" s="7" t="s">
        <v>6</v>
      </c>
      <c r="I18" s="6">
        <f>IF(K18="Yes",J18,J18*0.5)</f>
        <v>0</v>
      </c>
      <c r="J18" s="7">
        <v>0</v>
      </c>
      <c r="K18" s="7" t="s">
        <v>6</v>
      </c>
      <c r="L18" s="6">
        <f>IF(N18="Yes",M18,M18*0.5)</f>
        <v>0</v>
      </c>
      <c r="M18" s="7">
        <v>0</v>
      </c>
      <c r="N18" s="7" t="s">
        <v>6</v>
      </c>
      <c r="O18" s="8">
        <f>IF(Q18="Yes",P18,P18*0.5)</f>
        <v>0</v>
      </c>
      <c r="P18" s="7">
        <v>0</v>
      </c>
      <c r="Q18" s="7" t="s">
        <v>6</v>
      </c>
      <c r="R18" s="8">
        <f>IF(T18="Yes",S18,S18*0.5)</f>
        <v>0</v>
      </c>
      <c r="S18" s="5">
        <v>0</v>
      </c>
      <c r="T18" s="7" t="s">
        <v>6</v>
      </c>
      <c r="U18" s="8">
        <f>IF(W18="Yes",V18,V18*0.5)</f>
        <v>0</v>
      </c>
      <c r="V18" s="37">
        <v>0</v>
      </c>
      <c r="W18" s="7" t="s">
        <v>6</v>
      </c>
      <c r="X18" s="6">
        <f>IF(Z18="Yes",Y18,Y18*0.5)</f>
        <v>0</v>
      </c>
      <c r="Y18" s="6">
        <v>0</v>
      </c>
      <c r="Z18" s="7" t="s">
        <v>6</v>
      </c>
      <c r="AA18" s="6">
        <f>IF(AC18="Yes",AB18,AB18*0.5)</f>
        <v>0</v>
      </c>
      <c r="AB18" s="6">
        <v>0</v>
      </c>
      <c r="AC18" s="7" t="s">
        <v>6</v>
      </c>
      <c r="AD18" s="6">
        <f t="shared" si="10"/>
        <v>0</v>
      </c>
      <c r="AE18" s="6">
        <v>0</v>
      </c>
      <c r="AF18" s="7" t="s">
        <v>6</v>
      </c>
      <c r="AG18" s="6">
        <f t="shared" si="11"/>
        <v>0</v>
      </c>
      <c r="AH18" s="6">
        <v>0</v>
      </c>
      <c r="AI18" s="7" t="s">
        <v>6</v>
      </c>
    </row>
    <row r="19" spans="1:35" x14ac:dyDescent="0.15">
      <c r="A19" s="13" t="s">
        <v>40</v>
      </c>
      <c r="B19" s="13" t="s">
        <v>41</v>
      </c>
      <c r="C19" s="12">
        <v>-61</v>
      </c>
      <c r="D19" s="17" t="str">
        <f t="shared" si="30"/>
        <v>none</v>
      </c>
      <c r="E19" s="20">
        <f t="shared" si="1"/>
        <v>10</v>
      </c>
      <c r="F19" s="6">
        <f>IF(H19="Yes",G19,G19*0.5)</f>
        <v>10</v>
      </c>
      <c r="G19" s="59">
        <v>10</v>
      </c>
      <c r="H19" s="7" t="s">
        <v>6</v>
      </c>
      <c r="I19" s="6">
        <f>IF(K19="Yes",J19,J19*0.5)</f>
        <v>0</v>
      </c>
      <c r="J19" s="5">
        <v>0</v>
      </c>
      <c r="K19" s="7" t="s">
        <v>6</v>
      </c>
      <c r="L19" s="6">
        <f>IF(N19="Yes",M19,M19*0.5)</f>
        <v>0</v>
      </c>
      <c r="M19" s="5">
        <v>0</v>
      </c>
      <c r="N19" s="7" t="s">
        <v>6</v>
      </c>
      <c r="O19" s="8">
        <f>IF(Q19="Yes",P19,P19*0.5)</f>
        <v>0</v>
      </c>
      <c r="P19" s="5">
        <v>0</v>
      </c>
      <c r="Q19" s="7" t="s">
        <v>6</v>
      </c>
      <c r="R19" s="8">
        <f>IF(T19="Yes",S19,S19*0.5)</f>
        <v>0</v>
      </c>
      <c r="S19" s="5">
        <v>0</v>
      </c>
      <c r="T19" s="7" t="s">
        <v>6</v>
      </c>
      <c r="U19" s="8">
        <f>IF(W19="Yes",V19,V19*0.5)</f>
        <v>0</v>
      </c>
      <c r="V19" s="37">
        <v>0</v>
      </c>
      <c r="W19" s="7" t="s">
        <v>6</v>
      </c>
      <c r="X19" s="6">
        <f>IF(Z19="Yes",Y19,Y19*0.5)</f>
        <v>0</v>
      </c>
      <c r="Y19" s="6">
        <v>0</v>
      </c>
      <c r="Z19" s="7" t="s">
        <v>6</v>
      </c>
      <c r="AA19" s="6">
        <f>IF(AC19="Yes",AB19,AB19*0.5)</f>
        <v>0</v>
      </c>
      <c r="AB19" s="6">
        <v>0</v>
      </c>
      <c r="AC19" s="7" t="s">
        <v>6</v>
      </c>
      <c r="AD19" s="6">
        <f t="shared" si="10"/>
        <v>0</v>
      </c>
      <c r="AE19" s="6">
        <v>0</v>
      </c>
      <c r="AF19" s="7" t="s">
        <v>6</v>
      </c>
      <c r="AG19" s="6">
        <f t="shared" si="11"/>
        <v>0</v>
      </c>
      <c r="AH19" s="6">
        <v>0</v>
      </c>
      <c r="AI19" s="7" t="s">
        <v>6</v>
      </c>
    </row>
    <row r="20" spans="1:35" x14ac:dyDescent="0.15">
      <c r="A20" s="13" t="s">
        <v>63</v>
      </c>
      <c r="B20" s="13" t="s">
        <v>64</v>
      </c>
      <c r="C20" s="41">
        <v>-61</v>
      </c>
      <c r="D20" s="17" t="str">
        <f t="shared" si="30"/>
        <v>none</v>
      </c>
      <c r="E20" s="20">
        <f t="shared" si="1"/>
        <v>10</v>
      </c>
      <c r="F20" s="6">
        <f>IF(H20="Yes",G20,G20*0.5)</f>
        <v>10</v>
      </c>
      <c r="G20" s="59">
        <v>10</v>
      </c>
      <c r="H20" s="7" t="s">
        <v>6</v>
      </c>
      <c r="I20" s="6">
        <f>IF(K20="Yes",J20,J20*0.5)</f>
        <v>0</v>
      </c>
      <c r="J20" s="5">
        <v>0</v>
      </c>
      <c r="K20" s="7" t="s">
        <v>6</v>
      </c>
      <c r="L20" s="6">
        <f>IF(N20="Yes",M20,M20*0.5)</f>
        <v>0</v>
      </c>
      <c r="M20" s="5">
        <v>0</v>
      </c>
      <c r="N20" s="7" t="s">
        <v>6</v>
      </c>
      <c r="O20" s="8">
        <f>IF(Q20="Yes",P20,P20*0.5)</f>
        <v>0</v>
      </c>
      <c r="P20" s="5">
        <v>0</v>
      </c>
      <c r="Q20" s="7" t="s">
        <v>6</v>
      </c>
      <c r="R20" s="8">
        <f>IF(T20="Yes",S20,S20*0.5)</f>
        <v>0</v>
      </c>
      <c r="S20" s="5">
        <v>0</v>
      </c>
      <c r="T20" s="7" t="s">
        <v>6</v>
      </c>
      <c r="U20" s="8">
        <f>IF(W20="Yes",V20,V20*0.5)</f>
        <v>0</v>
      </c>
      <c r="V20" s="37">
        <v>0</v>
      </c>
      <c r="W20" s="7" t="s">
        <v>6</v>
      </c>
      <c r="X20" s="6">
        <f>IF(Z20="Yes",Y20,Y20*0.5)</f>
        <v>0</v>
      </c>
      <c r="Y20" s="6">
        <v>0</v>
      </c>
      <c r="Z20" s="7" t="s">
        <v>6</v>
      </c>
      <c r="AA20" s="6">
        <f>IF(AC20="Yes",AB20,AB20*0.5)</f>
        <v>0</v>
      </c>
      <c r="AB20" s="6">
        <v>0</v>
      </c>
      <c r="AC20" s="7" t="s">
        <v>6</v>
      </c>
      <c r="AD20" s="6">
        <f t="shared" si="10"/>
        <v>0</v>
      </c>
      <c r="AE20" s="6">
        <v>0</v>
      </c>
      <c r="AF20" s="7" t="s">
        <v>6</v>
      </c>
      <c r="AG20" s="6">
        <f t="shared" si="11"/>
        <v>0</v>
      </c>
      <c r="AH20" s="6">
        <v>0</v>
      </c>
      <c r="AI20" s="7" t="s">
        <v>6</v>
      </c>
    </row>
    <row r="21" spans="1:35" x14ac:dyDescent="0.15">
      <c r="A21" s="49" t="s">
        <v>70</v>
      </c>
      <c r="B21" s="49" t="s">
        <v>71</v>
      </c>
      <c r="C21" s="55">
        <v>-68</v>
      </c>
      <c r="D21" s="17" t="str">
        <f t="shared" si="30"/>
        <v>International B</v>
      </c>
      <c r="E21" s="20">
        <f>SUM(X21+U21+R21+O21+L21+F21+I21+AD21)</f>
        <v>206</v>
      </c>
      <c r="F21" s="6">
        <v>50</v>
      </c>
      <c r="G21" s="48">
        <v>50</v>
      </c>
      <c r="H21" s="34" t="s">
        <v>6</v>
      </c>
      <c r="I21" s="15">
        <f t="shared" ref="I21" si="32">IF(K21="Yes",J21,J21*0.5)</f>
        <v>100</v>
      </c>
      <c r="J21" s="36">
        <v>100</v>
      </c>
      <c r="K21" s="34" t="s">
        <v>6</v>
      </c>
      <c r="L21" s="15">
        <f t="shared" ref="L21" si="33">IF(N21="Yes",M21,M21*0.5)</f>
        <v>0</v>
      </c>
      <c r="M21" s="34">
        <v>0</v>
      </c>
      <c r="N21" s="34" t="s">
        <v>6</v>
      </c>
      <c r="O21" s="35">
        <f t="shared" ref="O21" si="34">IF(Q21="Yes",P21,P21*0.5)</f>
        <v>0</v>
      </c>
      <c r="P21" s="34">
        <v>0</v>
      </c>
      <c r="Q21" s="34" t="s">
        <v>6</v>
      </c>
      <c r="R21" s="35">
        <f t="shared" ref="R21" si="35">IF(T21="Yes",S21,S21*0.5)</f>
        <v>0</v>
      </c>
      <c r="S21" s="32">
        <v>0</v>
      </c>
      <c r="T21" s="34" t="s">
        <v>6</v>
      </c>
      <c r="U21" s="8">
        <f t="shared" ref="U21" si="36">IF(W21="Yes",V21,V21*0.5)</f>
        <v>50</v>
      </c>
      <c r="V21" s="37">
        <v>50</v>
      </c>
      <c r="W21" s="34" t="s">
        <v>6</v>
      </c>
      <c r="X21" s="15">
        <f t="shared" ref="X21" si="37">IF(Z21="Yes",Y21,Y21*0.5)</f>
        <v>0</v>
      </c>
      <c r="Y21" s="15">
        <v>0</v>
      </c>
      <c r="Z21" s="34" t="s">
        <v>6</v>
      </c>
      <c r="AA21" s="15">
        <f t="shared" ref="AA21" si="38">IF(AC21="Yes",AB21,AB21*0.5)</f>
        <v>0</v>
      </c>
      <c r="AB21" s="15">
        <v>0</v>
      </c>
      <c r="AC21" s="34" t="s">
        <v>6</v>
      </c>
      <c r="AD21" s="6">
        <f t="shared" si="10"/>
        <v>6</v>
      </c>
      <c r="AE21" s="15">
        <v>6</v>
      </c>
      <c r="AF21" s="34" t="s">
        <v>6</v>
      </c>
      <c r="AG21" s="6">
        <f t="shared" si="11"/>
        <v>5</v>
      </c>
      <c r="AH21" s="15">
        <v>5</v>
      </c>
      <c r="AI21" s="34" t="s">
        <v>6</v>
      </c>
    </row>
    <row r="22" spans="1:35" x14ac:dyDescent="0.15">
      <c r="A22" s="49" t="s">
        <v>43</v>
      </c>
      <c r="B22" s="49" t="s">
        <v>44</v>
      </c>
      <c r="C22" s="52">
        <v>-68</v>
      </c>
      <c r="D22" s="17" t="str">
        <f t="shared" si="30"/>
        <v>National A</v>
      </c>
      <c r="E22" s="20">
        <f t="shared" si="1"/>
        <v>50</v>
      </c>
      <c r="F22" s="6">
        <v>50</v>
      </c>
      <c r="G22" s="15">
        <v>50</v>
      </c>
      <c r="H22" s="34" t="s">
        <v>6</v>
      </c>
      <c r="I22" s="15">
        <f t="shared" si="22"/>
        <v>0</v>
      </c>
      <c r="J22" s="36">
        <v>0</v>
      </c>
      <c r="K22" s="34" t="s">
        <v>6</v>
      </c>
      <c r="L22" s="15">
        <f t="shared" si="23"/>
        <v>0</v>
      </c>
      <c r="M22" s="34">
        <v>0</v>
      </c>
      <c r="N22" s="34" t="s">
        <v>6</v>
      </c>
      <c r="O22" s="35">
        <f t="shared" si="24"/>
        <v>0</v>
      </c>
      <c r="P22" s="34">
        <v>0</v>
      </c>
      <c r="Q22" s="34" t="s">
        <v>6</v>
      </c>
      <c r="R22" s="35">
        <f t="shared" si="25"/>
        <v>0</v>
      </c>
      <c r="S22" s="32">
        <v>0</v>
      </c>
      <c r="T22" s="34" t="s">
        <v>6</v>
      </c>
      <c r="U22" s="8">
        <f t="shared" si="7"/>
        <v>0</v>
      </c>
      <c r="V22" s="37">
        <v>0</v>
      </c>
      <c r="W22" s="34" t="s">
        <v>6</v>
      </c>
      <c r="X22" s="15">
        <f t="shared" si="26"/>
        <v>0</v>
      </c>
      <c r="Y22" s="15">
        <v>0</v>
      </c>
      <c r="Z22" s="34" t="s">
        <v>6</v>
      </c>
      <c r="AA22" s="15">
        <f t="shared" si="27"/>
        <v>0</v>
      </c>
      <c r="AB22" s="15">
        <v>0</v>
      </c>
      <c r="AC22" s="34" t="s">
        <v>6</v>
      </c>
      <c r="AD22" s="6">
        <f t="shared" si="10"/>
        <v>0</v>
      </c>
      <c r="AE22" s="15">
        <v>0</v>
      </c>
      <c r="AF22" s="34" t="s">
        <v>6</v>
      </c>
      <c r="AG22" s="6">
        <f t="shared" si="11"/>
        <v>0</v>
      </c>
      <c r="AH22" s="15">
        <v>0</v>
      </c>
      <c r="AI22" s="34" t="s">
        <v>6</v>
      </c>
    </row>
    <row r="23" spans="1:35" x14ac:dyDescent="0.15">
      <c r="A23" s="49" t="s">
        <v>91</v>
      </c>
      <c r="B23" s="49" t="s">
        <v>92</v>
      </c>
      <c r="C23" s="52" t="s">
        <v>45</v>
      </c>
      <c r="D23" s="17" t="str">
        <f t="shared" si="0"/>
        <v>National A</v>
      </c>
      <c r="E23" s="20">
        <f t="shared" si="1"/>
        <v>20</v>
      </c>
      <c r="F23" s="6">
        <f t="shared" si="2"/>
        <v>20</v>
      </c>
      <c r="G23" s="6">
        <v>20</v>
      </c>
      <c r="H23" s="7" t="s">
        <v>6</v>
      </c>
      <c r="I23" s="6">
        <f t="shared" si="22"/>
        <v>0</v>
      </c>
      <c r="J23" s="5">
        <v>0</v>
      </c>
      <c r="K23" s="7" t="s">
        <v>6</v>
      </c>
      <c r="L23" s="6">
        <f t="shared" si="23"/>
        <v>0</v>
      </c>
      <c r="M23" s="5">
        <v>0</v>
      </c>
      <c r="N23" s="7" t="s">
        <v>6</v>
      </c>
      <c r="O23" s="8">
        <f t="shared" si="24"/>
        <v>0</v>
      </c>
      <c r="P23" s="5">
        <v>0</v>
      </c>
      <c r="Q23" s="7" t="s">
        <v>6</v>
      </c>
      <c r="R23" s="8">
        <f t="shared" si="25"/>
        <v>0</v>
      </c>
      <c r="S23" s="5">
        <v>0</v>
      </c>
      <c r="T23" s="7" t="s">
        <v>6</v>
      </c>
      <c r="U23" s="8">
        <f t="shared" si="7"/>
        <v>0</v>
      </c>
      <c r="V23" s="37">
        <v>0</v>
      </c>
      <c r="W23" s="7" t="s">
        <v>6</v>
      </c>
      <c r="X23" s="6">
        <f t="shared" si="26"/>
        <v>0</v>
      </c>
      <c r="Y23" s="6">
        <v>0</v>
      </c>
      <c r="Z23" s="7" t="s">
        <v>6</v>
      </c>
      <c r="AA23" s="6">
        <f t="shared" si="27"/>
        <v>0</v>
      </c>
      <c r="AB23" s="6">
        <v>0</v>
      </c>
      <c r="AC23" s="7" t="s">
        <v>6</v>
      </c>
      <c r="AD23" s="6">
        <f t="shared" si="10"/>
        <v>0</v>
      </c>
      <c r="AE23" s="6">
        <v>0</v>
      </c>
      <c r="AF23" s="7" t="s">
        <v>6</v>
      </c>
      <c r="AG23" s="6">
        <f t="shared" si="11"/>
        <v>0</v>
      </c>
      <c r="AH23" s="6">
        <v>0</v>
      </c>
      <c r="AI23" s="7" t="s">
        <v>6</v>
      </c>
    </row>
    <row r="24" spans="1:35" x14ac:dyDescent="0.15">
      <c r="A24" s="49" t="s">
        <v>55</v>
      </c>
      <c r="B24" s="49" t="s">
        <v>46</v>
      </c>
      <c r="C24" s="52" t="s">
        <v>45</v>
      </c>
      <c r="D24" s="17" t="str">
        <f t="shared" si="0"/>
        <v>none</v>
      </c>
      <c r="E24" s="20">
        <f t="shared" si="1"/>
        <v>10</v>
      </c>
      <c r="F24" s="6">
        <f t="shared" si="2"/>
        <v>10</v>
      </c>
      <c r="G24" s="6">
        <v>10</v>
      </c>
      <c r="H24" s="7" t="s">
        <v>6</v>
      </c>
      <c r="I24" s="6">
        <f t="shared" si="22"/>
        <v>0</v>
      </c>
      <c r="J24" s="5">
        <v>0</v>
      </c>
      <c r="K24" s="7" t="s">
        <v>6</v>
      </c>
      <c r="L24" s="6">
        <f t="shared" si="23"/>
        <v>0</v>
      </c>
      <c r="M24" s="5">
        <v>0</v>
      </c>
      <c r="N24" s="7" t="s">
        <v>6</v>
      </c>
      <c r="O24" s="8">
        <f t="shared" si="24"/>
        <v>0</v>
      </c>
      <c r="P24" s="5">
        <v>0</v>
      </c>
      <c r="Q24" s="7" t="s">
        <v>6</v>
      </c>
      <c r="R24" s="8">
        <f t="shared" si="25"/>
        <v>0</v>
      </c>
      <c r="S24" s="5">
        <v>0</v>
      </c>
      <c r="T24" s="7" t="s">
        <v>6</v>
      </c>
      <c r="U24" s="8">
        <f t="shared" si="7"/>
        <v>0</v>
      </c>
      <c r="V24" s="37">
        <v>0</v>
      </c>
      <c r="W24" s="7" t="s">
        <v>6</v>
      </c>
      <c r="X24" s="6">
        <f t="shared" si="26"/>
        <v>0</v>
      </c>
      <c r="Y24" s="6">
        <v>0</v>
      </c>
      <c r="Z24" s="7" t="s">
        <v>6</v>
      </c>
      <c r="AA24" s="6">
        <f t="shared" si="27"/>
        <v>0</v>
      </c>
      <c r="AB24" s="6">
        <v>0</v>
      </c>
      <c r="AC24" s="7" t="s">
        <v>6</v>
      </c>
      <c r="AD24" s="6">
        <f t="shared" si="10"/>
        <v>0</v>
      </c>
      <c r="AE24" s="6">
        <v>0</v>
      </c>
      <c r="AF24" s="7" t="s">
        <v>6</v>
      </c>
      <c r="AG24" s="6">
        <f t="shared" si="11"/>
        <v>0</v>
      </c>
      <c r="AH24" s="6">
        <v>0</v>
      </c>
      <c r="AI24" s="7" t="s">
        <v>6</v>
      </c>
    </row>
    <row r="25" spans="1:35" x14ac:dyDescent="0.15">
      <c r="A25" s="49" t="s">
        <v>24</v>
      </c>
      <c r="B25" s="49" t="s">
        <v>23</v>
      </c>
      <c r="C25" s="56" t="s">
        <v>45</v>
      </c>
      <c r="D25" s="18" t="str">
        <f t="shared" si="0"/>
        <v>none</v>
      </c>
      <c r="E25" s="20">
        <f t="shared" si="1"/>
        <v>10</v>
      </c>
      <c r="F25" s="6">
        <f t="shared" si="2"/>
        <v>10</v>
      </c>
      <c r="G25" s="6">
        <v>10</v>
      </c>
      <c r="H25" s="7" t="s">
        <v>6</v>
      </c>
      <c r="I25" s="6">
        <f t="shared" si="22"/>
        <v>0</v>
      </c>
      <c r="J25" s="5">
        <v>0</v>
      </c>
      <c r="K25" s="7" t="s">
        <v>6</v>
      </c>
      <c r="L25" s="6">
        <f t="shared" si="23"/>
        <v>0</v>
      </c>
      <c r="M25" s="5">
        <v>0</v>
      </c>
      <c r="N25" s="7" t="s">
        <v>6</v>
      </c>
      <c r="O25" s="8">
        <f t="shared" si="24"/>
        <v>0</v>
      </c>
      <c r="P25" s="5">
        <v>0</v>
      </c>
      <c r="Q25" s="7" t="s">
        <v>6</v>
      </c>
      <c r="R25" s="8">
        <f t="shared" si="25"/>
        <v>0</v>
      </c>
      <c r="S25" s="5">
        <v>0</v>
      </c>
      <c r="T25" s="7" t="s">
        <v>6</v>
      </c>
      <c r="U25" s="8">
        <f t="shared" si="7"/>
        <v>0</v>
      </c>
      <c r="V25" s="37">
        <v>0</v>
      </c>
      <c r="W25" s="7" t="s">
        <v>6</v>
      </c>
      <c r="X25" s="6">
        <f t="shared" si="26"/>
        <v>0</v>
      </c>
      <c r="Y25" s="6">
        <v>0</v>
      </c>
      <c r="Z25" s="7" t="s">
        <v>6</v>
      </c>
      <c r="AA25" s="6">
        <f t="shared" si="27"/>
        <v>0</v>
      </c>
      <c r="AB25" s="6">
        <v>0</v>
      </c>
      <c r="AC25" s="7" t="s">
        <v>6</v>
      </c>
      <c r="AD25" s="6">
        <f t="shared" si="10"/>
        <v>0</v>
      </c>
      <c r="AE25" s="6">
        <v>0</v>
      </c>
      <c r="AF25" s="7" t="s">
        <v>6</v>
      </c>
      <c r="AG25" s="6">
        <f t="shared" si="11"/>
        <v>0</v>
      </c>
      <c r="AH25" s="6">
        <v>0</v>
      </c>
      <c r="AI25" s="7" t="s">
        <v>6</v>
      </c>
    </row>
    <row r="27" spans="1:35" x14ac:dyDescent="0.15">
      <c r="A27" s="39">
        <v>41968</v>
      </c>
    </row>
    <row r="28" spans="1:35" x14ac:dyDescent="0.15">
      <c r="A28" s="23"/>
    </row>
  </sheetData>
  <sheetProtection selectLockedCells="1" selectUnlockedCells="1"/>
  <sortState ref="A22:AD26">
    <sortCondition descending="1" ref="E22:E26"/>
  </sortState>
  <phoneticPr fontId="6" type="noConversion"/>
  <dataValidations count="6">
    <dataValidation type="list" allowBlank="1" showErrorMessage="1" sqref="AC23:AC25 H23:H25 T23:T25 W23:W25 Q23:Q25 N23:N25 K23:K25 Z23:Z25 H2:H3 AC2:AC3 K2:K3 Z2:Z3 T2:T3 W2:W3 Q2:Q3 N2:N3 H10:H20 Q5:Q20 W5:W20 T5:T20 Z5:Z20 K5:K20 AC5:AC20 N5:N20 H5:H8 AF23:AF25 AF2:AF3 AF5:AF20 AI23:AI25 AI2:AI3 AI5:AI20">
      <formula1>"Yes,No"</formula1>
      <formula2>0</formula2>
    </dataValidation>
    <dataValidation type="list" allowBlank="1" showErrorMessage="1" sqref="C23:C24 C5:C21 C2:C3">
      <formula1>"Kata,-50,-55,-61,-68,68+,Open"</formula1>
      <formula2>0</formula2>
    </dataValidation>
    <dataValidation type="list" allowBlank="1" showErrorMessage="1" sqref="M23:M25 M2:M3 M5:M20">
      <formula1>"110,0"</formula1>
      <formula2>0</formula2>
    </dataValidation>
    <dataValidation type="list" allowBlank="1" showErrorMessage="1" sqref="P23:P25 P2:P3 P5:P20">
      <formula1>"600,540,430,110,0"</formula1>
      <formula2>0</formula2>
    </dataValidation>
    <dataValidation type="list" allowBlank="1" showErrorMessage="1" sqref="S23:S25 S2:S3 S5:S20">
      <formula1>"600,540,430,130,0"</formula1>
    </dataValidation>
    <dataValidation type="list" allowBlank="1" showErrorMessage="1" sqref="J23:J25 J2:J3 J5:J20">
      <formula1>"260,150,100,0"</formula1>
    </dataValidation>
  </dataValidations>
  <pageMargins left="0.78749999999999998" right="0.78749999999999998" top="0.98402777777777772" bottom="0.98402777777777772" header="0.51180555555555551" footer="0.51180555555555551"/>
  <pageSetup scale="90" firstPageNumber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Women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</dc:creator>
  <cp:lastModifiedBy>Microsoft Office User</cp:lastModifiedBy>
  <cp:lastPrinted>2014-01-27T22:37:15Z</cp:lastPrinted>
  <dcterms:created xsi:type="dcterms:W3CDTF">2013-05-06T23:05:06Z</dcterms:created>
  <dcterms:modified xsi:type="dcterms:W3CDTF">2018-11-26T17:52:46Z</dcterms:modified>
</cp:coreProperties>
</file>